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showInkAnnotation="0" codeName="ThisWorkbook"/>
  <mc:AlternateContent xmlns:mc="http://schemas.openxmlformats.org/markup-compatibility/2006">
    <mc:Choice Requires="x15">
      <x15ac:absPath xmlns:x15ac="http://schemas.microsoft.com/office/spreadsheetml/2010/11/ac" url="C:\Users\masato\Desktop\新しいフォルダー (6)\"/>
    </mc:Choice>
  </mc:AlternateContent>
  <xr:revisionPtr revIDLastSave="0" documentId="8_{B9010D86-7448-459D-B933-AD8A435C8276}" xr6:coauthVersionLast="47" xr6:coauthVersionMax="47" xr10:uidLastSave="{00000000-0000-0000-0000-000000000000}"/>
  <bookViews>
    <workbookView xWindow="25335" yWindow="1680" windowWidth="22575" windowHeight="27720" activeTab="3" xr2:uid="{00000000-000D-0000-FFFF-FFFF00000000}"/>
  </bookViews>
  <sheets>
    <sheet name="目次" sheetId="26" r:id="rId1"/>
    <sheet name="記入欄" sheetId="30" r:id="rId2"/>
    <sheet name="集計表" sheetId="28" r:id="rId3"/>
    <sheet name="1" sheetId="31" r:id="rId4"/>
    <sheet name="2" sheetId="32" r:id="rId5"/>
    <sheet name="3" sheetId="33" r:id="rId6"/>
    <sheet name="4" sheetId="34" r:id="rId7"/>
    <sheet name="5" sheetId="35" r:id="rId8"/>
    <sheet name="6" sheetId="36" r:id="rId9"/>
    <sheet name="7" sheetId="37" r:id="rId10"/>
    <sheet name="8" sheetId="38" r:id="rId11"/>
    <sheet name="9" sheetId="39" r:id="rId12"/>
    <sheet name="10" sheetId="40" r:id="rId13"/>
    <sheet name="11" sheetId="41" r:id="rId14"/>
    <sheet name="12" sheetId="42" r:id="rId15"/>
  </sheets>
  <definedNames>
    <definedName name="_xlnm.Print_Area" localSheetId="3">'1'!$A$1:$AE$60</definedName>
    <definedName name="_xlnm.Print_Area" localSheetId="12">'10'!$A$1:$AE$60</definedName>
    <definedName name="_xlnm.Print_Area" localSheetId="13">'11'!$A$1:$AE$60</definedName>
    <definedName name="_xlnm.Print_Area" localSheetId="14">'12'!$A$1:$AE$60</definedName>
    <definedName name="_xlnm.Print_Area" localSheetId="4">'2'!$A$1:$AE$60</definedName>
    <definedName name="_xlnm.Print_Area" localSheetId="5">'3'!$A$1:$AE$60</definedName>
    <definedName name="_xlnm.Print_Area" localSheetId="6">'4'!$A$1:$AE$60</definedName>
    <definedName name="_xlnm.Print_Area" localSheetId="7">'5'!$A$1:$AE$60</definedName>
    <definedName name="_xlnm.Print_Area" localSheetId="8">'6'!$A$1:$AE$60</definedName>
    <definedName name="_xlnm.Print_Area" localSheetId="9">'7'!$A$1:$AE$60</definedName>
    <definedName name="_xlnm.Print_Area" localSheetId="10">'8'!$A$1:$AE$60</definedName>
    <definedName name="_xlnm.Print_Area" localSheetId="11">'9'!$A$1:$AE$60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Q27" i="28" l="1"/>
  <c r="O27" i="28"/>
  <c r="O26" i="28"/>
  <c r="AD56" i="31"/>
  <c r="AD38" i="42"/>
  <c r="Y38" i="42"/>
  <c r="E38" i="42"/>
  <c r="AD20" i="42"/>
  <c r="Y20" i="42"/>
  <c r="E20" i="42"/>
  <c r="Y51" i="41"/>
  <c r="E51" i="41"/>
  <c r="Y34" i="41"/>
  <c r="E34" i="41"/>
  <c r="AD17" i="41"/>
  <c r="Y17" i="41"/>
  <c r="E17" i="41"/>
  <c r="AD44" i="40"/>
  <c r="Y44" i="40"/>
  <c r="O44" i="40"/>
  <c r="J44" i="40"/>
  <c r="E44" i="40"/>
  <c r="Y22" i="40"/>
  <c r="Y46" i="39"/>
  <c r="T46" i="39"/>
  <c r="E46" i="39"/>
  <c r="T20" i="39"/>
  <c r="E20" i="39"/>
  <c r="AD54" i="38"/>
  <c r="Y54" i="38"/>
  <c r="O54" i="38"/>
  <c r="J54" i="38"/>
  <c r="E54" i="38"/>
  <c r="Y25" i="38"/>
  <c r="Y54" i="37"/>
  <c r="E54" i="37"/>
  <c r="AD39" i="37"/>
  <c r="Y39" i="37"/>
  <c r="E39" i="37"/>
  <c r="AD28" i="37"/>
  <c r="Y28" i="37"/>
  <c r="T28" i="37"/>
  <c r="E28" i="37"/>
  <c r="AD51" i="36"/>
  <c r="T51" i="36"/>
  <c r="O51" i="36"/>
  <c r="E51" i="36"/>
  <c r="AD27" i="36"/>
  <c r="Y27" i="36"/>
  <c r="T27" i="36"/>
  <c r="E27" i="36"/>
  <c r="Y50" i="35"/>
  <c r="E50" i="35"/>
  <c r="AD36" i="35"/>
  <c r="Y36" i="35"/>
  <c r="E36" i="35"/>
  <c r="AD22" i="35"/>
  <c r="Y22" i="35"/>
  <c r="T22" i="35"/>
  <c r="O22" i="35"/>
  <c r="E22" i="35"/>
  <c r="AD54" i="34"/>
  <c r="Y54" i="34"/>
  <c r="J54" i="34"/>
  <c r="AD54" i="33"/>
  <c r="Y54" i="33"/>
  <c r="T54" i="33"/>
  <c r="O54" i="33"/>
  <c r="J54" i="33"/>
  <c r="E54" i="33"/>
  <c r="Y41" i="32"/>
  <c r="E52" i="32"/>
  <c r="Y56" i="31"/>
  <c r="T56" i="31"/>
  <c r="O56" i="31"/>
  <c r="J56" i="31"/>
  <c r="E56" i="31"/>
  <c r="O28" i="28" l="1"/>
  <c r="A52" i="31" l="1"/>
  <c r="A39" i="32"/>
  <c r="A50" i="32"/>
  <c r="A52" i="32"/>
  <c r="A52" i="34"/>
  <c r="A20" i="35"/>
  <c r="A34" i="35"/>
  <c r="A48" i="35"/>
  <c r="A25" i="36"/>
  <c r="A27" i="36"/>
  <c r="A49" i="36"/>
  <c r="A18" i="42"/>
  <c r="A36" i="42"/>
  <c r="A38" i="42"/>
  <c r="AE38" i="42"/>
  <c r="Z38" i="42"/>
  <c r="F38" i="42"/>
  <c r="AE20" i="42"/>
  <c r="Z20" i="42"/>
  <c r="A20" i="42"/>
  <c r="F20" i="42"/>
  <c r="A49" i="41"/>
  <c r="Z51" i="41"/>
  <c r="F51" i="41"/>
  <c r="A51" i="41"/>
  <c r="Z34" i="41"/>
  <c r="F34" i="41"/>
  <c r="A15" i="41"/>
  <c r="AE17" i="41"/>
  <c r="Z17" i="41"/>
  <c r="F17" i="41"/>
  <c r="A42" i="40"/>
  <c r="AE44" i="40"/>
  <c r="Z44" i="40"/>
  <c r="P44" i="40"/>
  <c r="K44" i="40"/>
  <c r="F44" i="40"/>
  <c r="A20" i="40"/>
  <c r="Z22" i="40"/>
  <c r="A22" i="40"/>
  <c r="F20" i="39"/>
  <c r="U20" i="39"/>
  <c r="A44" i="39"/>
  <c r="Z46" i="39"/>
  <c r="U46" i="39"/>
  <c r="A46" i="39"/>
  <c r="F46" i="39"/>
  <c r="A52" i="38"/>
  <c r="AE54" i="38"/>
  <c r="Z54" i="38"/>
  <c r="P54" i="38"/>
  <c r="K54" i="38"/>
  <c r="F54" i="38"/>
  <c r="A23" i="38"/>
  <c r="A25" i="38"/>
  <c r="Z25" i="38"/>
  <c r="A52" i="37"/>
  <c r="A37" i="37"/>
  <c r="A26" i="37"/>
  <c r="AE28" i="37"/>
  <c r="Z28" i="37"/>
  <c r="U28" i="37"/>
  <c r="F28" i="37"/>
  <c r="A28" i="37"/>
  <c r="AE39" i="37"/>
  <c r="Z39" i="37"/>
  <c r="A39" i="37"/>
  <c r="F39" i="37"/>
  <c r="Z54" i="37"/>
  <c r="F54" i="37"/>
  <c r="A54" i="37"/>
  <c r="AE51" i="36"/>
  <c r="U51" i="36"/>
  <c r="P51" i="36"/>
  <c r="F51" i="36"/>
  <c r="AE27" i="36"/>
  <c r="Z27" i="36"/>
  <c r="U27" i="36"/>
  <c r="Z50" i="35"/>
  <c r="A50" i="35"/>
  <c r="AE36" i="35"/>
  <c r="Z36" i="35"/>
  <c r="F36" i="35"/>
  <c r="F50" i="35"/>
  <c r="AE22" i="35"/>
  <c r="Z22" i="35"/>
  <c r="U22" i="35"/>
  <c r="P22" i="35"/>
  <c r="F22" i="35"/>
  <c r="A22" i="35"/>
  <c r="AE54" i="34"/>
  <c r="Z54" i="34"/>
  <c r="A54" i="34"/>
  <c r="K54" i="34"/>
  <c r="AE54" i="33"/>
  <c r="Z54" i="33"/>
  <c r="U54" i="33"/>
  <c r="P54" i="33"/>
  <c r="K54" i="33"/>
  <c r="A52" i="33" s="1"/>
  <c r="A54" i="33"/>
  <c r="F54" i="33"/>
  <c r="Z41" i="32"/>
  <c r="A41" i="32"/>
  <c r="F52" i="32"/>
  <c r="AE56" i="31"/>
  <c r="Z56" i="31"/>
  <c r="U56" i="31"/>
  <c r="P56" i="31"/>
  <c r="K56" i="31"/>
  <c r="F56" i="31"/>
  <c r="A17" i="41" l="1"/>
  <c r="A44" i="40"/>
  <c r="A54" i="38"/>
  <c r="A51" i="36"/>
  <c r="A36" i="35"/>
  <c r="A54" i="31"/>
  <c r="M27" i="28"/>
  <c r="M25" i="28"/>
  <c r="M24" i="28"/>
  <c r="C24" i="28"/>
  <c r="O23" i="28"/>
  <c r="J17" i="41"/>
  <c r="E23" i="28" s="1"/>
  <c r="O22" i="28"/>
  <c r="M22" i="28"/>
  <c r="A20" i="39"/>
  <c r="G18" i="28"/>
  <c r="E18" i="28"/>
  <c r="O15" i="28"/>
  <c r="M15" i="28"/>
  <c r="M14" i="28"/>
  <c r="J28" i="37"/>
  <c r="E14" i="28" s="1"/>
  <c r="C13" i="28"/>
  <c r="K12" i="28"/>
  <c r="C9" i="28"/>
  <c r="M10" i="28"/>
  <c r="M9" i="28"/>
  <c r="K9" i="28"/>
  <c r="O8" i="28"/>
  <c r="G7" i="28"/>
  <c r="E7" i="28"/>
  <c r="M4" i="28"/>
  <c r="I4" i="28"/>
  <c r="E4" i="28"/>
  <c r="K17" i="41"/>
  <c r="E22" i="28"/>
  <c r="G22" i="28"/>
  <c r="M20" i="28"/>
  <c r="M18" i="28"/>
  <c r="I14" i="28"/>
  <c r="K28" i="37"/>
  <c r="C14" i="28"/>
  <c r="O10" i="28"/>
  <c r="C10" i="28"/>
  <c r="E8" i="28"/>
  <c r="O7" i="28"/>
  <c r="I7" i="28"/>
  <c r="O4" i="28"/>
  <c r="D27" i="28"/>
  <c r="N26" i="28"/>
  <c r="A32" i="41"/>
  <c r="N25" i="28"/>
  <c r="C22" i="28"/>
  <c r="N21" i="28"/>
  <c r="R21" i="28" s="1"/>
  <c r="A18" i="39"/>
  <c r="L20" i="28"/>
  <c r="D20" i="28"/>
  <c r="P18" i="28"/>
  <c r="N16" i="28"/>
  <c r="C16" i="28"/>
  <c r="Q16" i="28" s="1"/>
  <c r="N15" i="28"/>
  <c r="C15" i="28"/>
  <c r="P14" i="28"/>
  <c r="D14" i="28"/>
  <c r="O13" i="28"/>
  <c r="M13" i="28"/>
  <c r="I13" i="28"/>
  <c r="P12" i="28"/>
  <c r="M12" i="28"/>
  <c r="F27" i="36"/>
  <c r="C12" i="28"/>
  <c r="D11" i="28"/>
  <c r="C11" i="28"/>
  <c r="N10" i="28"/>
  <c r="N9" i="28"/>
  <c r="H9" i="28"/>
  <c r="P8" i="28"/>
  <c r="H7" i="28"/>
  <c r="F7" i="28"/>
  <c r="H4" i="28"/>
  <c r="N11" i="28"/>
  <c r="R11" i="28"/>
  <c r="P9" i="28"/>
  <c r="O9" i="28"/>
  <c r="G8" i="28"/>
  <c r="C8" i="28"/>
  <c r="N7" i="28"/>
  <c r="M7" i="28"/>
  <c r="D7" i="28"/>
  <c r="N5" i="28"/>
  <c r="J4" i="28"/>
  <c r="G4" i="28"/>
  <c r="F4" i="28"/>
  <c r="C25" i="28"/>
  <c r="M23" i="28"/>
  <c r="O18" i="28"/>
  <c r="C18" i="28"/>
  <c r="M16" i="28"/>
  <c r="P7" i="28"/>
  <c r="O12" i="28"/>
  <c r="K20" i="28"/>
  <c r="O28" i="37"/>
  <c r="G14" i="28"/>
  <c r="E10" i="28"/>
  <c r="N4" i="28"/>
  <c r="D4" i="28"/>
  <c r="J7" i="28"/>
  <c r="N8" i="28"/>
  <c r="D8" i="28"/>
  <c r="F11" i="28"/>
  <c r="L9" i="28"/>
  <c r="P13" i="28"/>
  <c r="N13" i="28"/>
  <c r="D12" i="28"/>
  <c r="N14" i="28"/>
  <c r="J14" i="28"/>
  <c r="R14" i="28"/>
  <c r="P28" i="37"/>
  <c r="F14" i="28"/>
  <c r="H18" i="28"/>
  <c r="D18" i="28"/>
  <c r="H22" i="28"/>
  <c r="D25" i="28"/>
  <c r="P26" i="28"/>
  <c r="O14" i="28"/>
  <c r="E11" i="28"/>
  <c r="N27" i="28"/>
  <c r="N19" i="28"/>
  <c r="N18" i="28"/>
  <c r="P15" i="28"/>
  <c r="H14" i="28"/>
  <c r="N12" i="28"/>
  <c r="F10" i="28"/>
  <c r="B3" i="42"/>
  <c r="N2" i="42"/>
  <c r="G2" i="42"/>
  <c r="Y1" i="42"/>
  <c r="S1" i="42"/>
  <c r="N1" i="42"/>
  <c r="B1" i="42"/>
  <c r="B3" i="41"/>
  <c r="N2" i="41"/>
  <c r="G2" i="41"/>
  <c r="Y1" i="41"/>
  <c r="S1" i="41"/>
  <c r="N1" i="41"/>
  <c r="B1" i="41"/>
  <c r="B3" i="40"/>
  <c r="N2" i="40"/>
  <c r="G2" i="40"/>
  <c r="Y1" i="40"/>
  <c r="S1" i="40"/>
  <c r="N1" i="40"/>
  <c r="B1" i="40"/>
  <c r="B3" i="39"/>
  <c r="N2" i="39"/>
  <c r="G2" i="39"/>
  <c r="Y1" i="39"/>
  <c r="S1" i="39"/>
  <c r="N1" i="39"/>
  <c r="B1" i="39"/>
  <c r="B3" i="38"/>
  <c r="N2" i="38"/>
  <c r="G2" i="38"/>
  <c r="Y1" i="38"/>
  <c r="S1" i="38"/>
  <c r="N1" i="38"/>
  <c r="B1" i="38"/>
  <c r="B3" i="37"/>
  <c r="N2" i="37"/>
  <c r="G2" i="37"/>
  <c r="Y1" i="37"/>
  <c r="S1" i="37"/>
  <c r="N1" i="37"/>
  <c r="B1" i="37"/>
  <c r="B3" i="36"/>
  <c r="N2" i="36"/>
  <c r="G2" i="36"/>
  <c r="Y1" i="36"/>
  <c r="S1" i="36"/>
  <c r="N1" i="36"/>
  <c r="B1" i="36"/>
  <c r="B3" i="35"/>
  <c r="N2" i="35"/>
  <c r="G2" i="35"/>
  <c r="Y1" i="35"/>
  <c r="S1" i="35"/>
  <c r="N1" i="35"/>
  <c r="B1" i="35"/>
  <c r="B3" i="34"/>
  <c r="N2" i="34"/>
  <c r="G2" i="34"/>
  <c r="Y1" i="34"/>
  <c r="S1" i="34"/>
  <c r="N1" i="34"/>
  <c r="B1" i="34"/>
  <c r="B3" i="33"/>
  <c r="N2" i="33"/>
  <c r="G2" i="33"/>
  <c r="Y1" i="33"/>
  <c r="S1" i="33"/>
  <c r="N1" i="33"/>
  <c r="B1" i="33"/>
  <c r="B3" i="32"/>
  <c r="N2" i="32"/>
  <c r="G2" i="32"/>
  <c r="Y1" i="32"/>
  <c r="S1" i="32"/>
  <c r="N1" i="32"/>
  <c r="B1" i="32"/>
  <c r="Y1" i="31"/>
  <c r="S1" i="31"/>
  <c r="N2" i="31"/>
  <c r="N1" i="31"/>
  <c r="G2" i="31"/>
  <c r="B1" i="31"/>
  <c r="B3" i="31"/>
  <c r="F23" i="28"/>
  <c r="P4" i="28"/>
  <c r="N24" i="28"/>
  <c r="D24" i="28"/>
  <c r="R24" i="28" s="1"/>
  <c r="P23" i="28"/>
  <c r="P22" i="28"/>
  <c r="N22" i="28"/>
  <c r="F22" i="28"/>
  <c r="D19" i="28"/>
  <c r="F18" i="28"/>
  <c r="P10" i="28"/>
  <c r="H8" i="28"/>
  <c r="D10" i="28"/>
  <c r="F8" i="28"/>
  <c r="D23" i="28"/>
  <c r="L12" i="28"/>
  <c r="R12" i="28" s="1"/>
  <c r="D26" i="28"/>
  <c r="D9" i="28"/>
  <c r="D16" i="28"/>
  <c r="R16" i="28" s="1"/>
  <c r="D15" i="28"/>
  <c r="N23" i="28"/>
  <c r="N20" i="28"/>
  <c r="N17" i="28"/>
  <c r="R17" i="28" s="1"/>
  <c r="R5" i="28"/>
  <c r="D13" i="28"/>
  <c r="L6" i="28"/>
  <c r="M5" i="28"/>
  <c r="Q5" i="28"/>
  <c r="M11" i="28"/>
  <c r="J13" i="28"/>
  <c r="D22" i="28"/>
  <c r="C19" i="28"/>
  <c r="M26" i="28"/>
  <c r="A34" i="41"/>
  <c r="C23" i="28"/>
  <c r="C20" i="28"/>
  <c r="G9" i="28"/>
  <c r="M8" i="28"/>
  <c r="C7" i="28"/>
  <c r="Q20" i="28" l="1"/>
  <c r="Q25" i="28"/>
  <c r="Q23" i="28"/>
  <c r="R27" i="28"/>
  <c r="R26" i="28"/>
  <c r="R25" i="28"/>
  <c r="R23" i="28"/>
  <c r="F28" i="28"/>
  <c r="R22" i="28"/>
  <c r="R19" i="28"/>
  <c r="R20" i="28"/>
  <c r="H28" i="28"/>
  <c r="R18" i="28"/>
  <c r="R15" i="28"/>
  <c r="R13" i="28"/>
  <c r="R10" i="28"/>
  <c r="P28" i="28"/>
  <c r="L28" i="28"/>
  <c r="R9" i="28"/>
  <c r="N28" i="28"/>
  <c r="R8" i="28"/>
  <c r="J28" i="28"/>
  <c r="R7" i="28"/>
  <c r="D28" i="28"/>
  <c r="R6" i="28"/>
  <c r="R4" i="28"/>
  <c r="C27" i="28"/>
  <c r="C26" i="28"/>
  <c r="Q26" i="28" s="1"/>
  <c r="Q24" i="28"/>
  <c r="G28" i="28"/>
  <c r="Q22" i="28"/>
  <c r="M21" i="28"/>
  <c r="Q21" i="28" s="1"/>
  <c r="M19" i="28"/>
  <c r="Q19" i="28" s="1"/>
  <c r="Q18" i="28"/>
  <c r="M17" i="28"/>
  <c r="Q17" i="28" s="1"/>
  <c r="Q15" i="28"/>
  <c r="Q14" i="28"/>
  <c r="Q13" i="28"/>
  <c r="Q12" i="28"/>
  <c r="Q11" i="28"/>
  <c r="Q10" i="28"/>
  <c r="Q9" i="28"/>
  <c r="Q8" i="28"/>
  <c r="I28" i="28"/>
  <c r="E28" i="28"/>
  <c r="Q7" i="28"/>
  <c r="K6" i="28"/>
  <c r="C4" i="28"/>
  <c r="M28" i="28" l="1"/>
  <c r="R28" i="28"/>
  <c r="S2" i="38" s="1"/>
  <c r="Q6" i="28"/>
  <c r="K28" i="28"/>
  <c r="Q4" i="28"/>
  <c r="C28" i="28"/>
  <c r="S2" i="40" l="1"/>
  <c r="S2" i="35"/>
  <c r="S2" i="39"/>
  <c r="S2" i="37"/>
  <c r="S2" i="41"/>
  <c r="S2" i="31"/>
  <c r="S2" i="42"/>
  <c r="S2" i="34"/>
  <c r="S2" i="36"/>
  <c r="S2" i="33"/>
  <c r="S2" i="32"/>
  <c r="Q28" i="28"/>
</calcChain>
</file>

<file path=xl/sharedStrings.xml><?xml version="1.0" encoding="utf-8"?>
<sst xmlns="http://schemas.openxmlformats.org/spreadsheetml/2006/main" count="1535" uniqueCount="479">
  <si>
    <t>№</t>
  </si>
  <si>
    <t>合  計</t>
  </si>
  <si>
    <t>サイズ</t>
  </si>
  <si>
    <t>パターン</t>
  </si>
  <si>
    <t>折 込 日</t>
  </si>
  <si>
    <t>計</t>
  </si>
  <si>
    <t>読売</t>
  </si>
  <si>
    <t>朝日</t>
  </si>
  <si>
    <t>毎日</t>
  </si>
  <si>
    <t>産経</t>
  </si>
  <si>
    <t>中国</t>
  </si>
  <si>
    <t>日経</t>
  </si>
  <si>
    <t>店　名</t>
  </si>
  <si>
    <t>部　数</t>
  </si>
  <si>
    <t>配布数</t>
  </si>
  <si>
    <t>(P)</t>
  </si>
  <si>
    <t xml:space="preserve">得意先
</t>
    <phoneticPr fontId="3"/>
  </si>
  <si>
    <t>ｽﾎﾟﾝｻｰ</t>
    <phoneticPr fontId="3"/>
  </si>
  <si>
    <t>受注番号</t>
    <phoneticPr fontId="3"/>
  </si>
  <si>
    <t xml:space="preserve">　[タイトル]
</t>
    <phoneticPr fontId="3"/>
  </si>
  <si>
    <t>大原(合)</t>
  </si>
  <si>
    <t>新庄(合)</t>
  </si>
  <si>
    <t>河内(合)</t>
  </si>
  <si>
    <t>山陽</t>
  </si>
  <si>
    <t>瀬戸</t>
  </si>
  <si>
    <t>本郷(合)</t>
  </si>
  <si>
    <t>地区名</t>
  </si>
  <si>
    <t>合　計</t>
  </si>
  <si>
    <t>配布部数</t>
    <rPh sb="0" eb="2">
      <t>ハイフ</t>
    </rPh>
    <rPh sb="2" eb="4">
      <t>ブスウ</t>
    </rPh>
    <phoneticPr fontId="3"/>
  </si>
  <si>
    <t>部数計</t>
    <rPh sb="0" eb="2">
      <t>ブスウ</t>
    </rPh>
    <rPh sb="2" eb="3">
      <t>ケイ</t>
    </rPh>
    <phoneticPr fontId="3"/>
  </si>
  <si>
    <t>得意先</t>
    <rPh sb="0" eb="3">
      <t>トクイサキ</t>
    </rPh>
    <phoneticPr fontId="3"/>
  </si>
  <si>
    <t>ｽﾎﾟﾝｻｰ</t>
    <phoneticPr fontId="3"/>
  </si>
  <si>
    <t>タイトル</t>
    <phoneticPr fontId="3"/>
  </si>
  <si>
    <t>パターン</t>
    <phoneticPr fontId="3"/>
  </si>
  <si>
    <t>サイズ</t>
    <phoneticPr fontId="3"/>
  </si>
  <si>
    <t>受注番号</t>
    <rPh sb="0" eb="2">
      <t>ジュチュウ</t>
    </rPh>
    <rPh sb="2" eb="4">
      <t>バンゴウ</t>
    </rPh>
    <phoneticPr fontId="3"/>
  </si>
  <si>
    <t>折込日</t>
    <rPh sb="0" eb="2">
      <t>オリコミ</t>
    </rPh>
    <rPh sb="2" eb="3">
      <t>ヒ</t>
    </rPh>
    <phoneticPr fontId="3"/>
  </si>
  <si>
    <t>更新日</t>
    <rPh sb="0" eb="3">
      <t>コウシンビ</t>
    </rPh>
    <phoneticPr fontId="3"/>
  </si>
  <si>
    <t>岡山県</t>
  </si>
  <si>
    <t>(旧市内)</t>
  </si>
  <si>
    <t>岡山市</t>
  </si>
  <si>
    <t>内山下</t>
  </si>
  <si>
    <t>野田屋町･大供</t>
  </si>
  <si>
    <t>岡山中央</t>
  </si>
  <si>
    <t>津島</t>
  </si>
  <si>
    <t>新岡山</t>
  </si>
  <si>
    <t>桑田</t>
  </si>
  <si>
    <t>高島</t>
  </si>
  <si>
    <t>津島西</t>
  </si>
  <si>
    <t>岡山南</t>
  </si>
  <si>
    <t>奉還町</t>
  </si>
  <si>
    <t>清輝橋</t>
  </si>
  <si>
    <t>北方</t>
  </si>
  <si>
    <t>岡南</t>
  </si>
  <si>
    <t>原尾島</t>
  </si>
  <si>
    <t>門田屋敷</t>
  </si>
  <si>
    <t>平井</t>
  </si>
  <si>
    <t>大供</t>
  </si>
  <si>
    <t>野田</t>
  </si>
  <si>
    <t>岡山西</t>
  </si>
  <si>
    <t>福浜</t>
  </si>
  <si>
    <t>三門</t>
  </si>
  <si>
    <t>当新田</t>
  </si>
  <si>
    <t>原尾島･東山</t>
  </si>
  <si>
    <t>幡多･高島</t>
  </si>
  <si>
    <t>(新市内)</t>
  </si>
  <si>
    <t>岡輝(S)</t>
  </si>
  <si>
    <t>新保(S)</t>
  </si>
  <si>
    <t>鹿田(S)</t>
  </si>
  <si>
    <t>岡山西(S)</t>
  </si>
  <si>
    <t>妹尾</t>
  </si>
  <si>
    <t>今(S)</t>
  </si>
  <si>
    <t>泉田</t>
  </si>
  <si>
    <t>浜野(S)</t>
  </si>
  <si>
    <t>津高</t>
  </si>
  <si>
    <t>西大寺</t>
  </si>
  <si>
    <t>一宮</t>
  </si>
  <si>
    <t>益野</t>
  </si>
  <si>
    <t>円山</t>
  </si>
  <si>
    <t>芳賀佐山(MS)</t>
  </si>
  <si>
    <t>岡山東部</t>
  </si>
  <si>
    <t>岡山北</t>
  </si>
  <si>
    <t>富山･平井</t>
  </si>
  <si>
    <t>芳田(S)</t>
  </si>
  <si>
    <t>東岡山</t>
  </si>
  <si>
    <t>備中高松</t>
  </si>
  <si>
    <t>岡山西部</t>
  </si>
  <si>
    <t>(郡部扱い)</t>
  </si>
  <si>
    <t>三門(S)</t>
  </si>
  <si>
    <t>伊島</t>
  </si>
  <si>
    <t>金川</t>
  </si>
  <si>
    <t>建部</t>
  </si>
  <si>
    <t>兼基(MS)</t>
  </si>
  <si>
    <t>古都(MS)</t>
  </si>
  <si>
    <t>津高(MS)</t>
  </si>
  <si>
    <t>津高北(MS)</t>
  </si>
  <si>
    <t>矢坂(MS)</t>
  </si>
  <si>
    <t>高松西･足守AMS</t>
  </si>
  <si>
    <t>株式会社読宣備後</t>
    <rPh sb="6" eb="8">
      <t>ビンゴ</t>
    </rPh>
    <phoneticPr fontId="3"/>
  </si>
  <si>
    <t>西大寺(MS)</t>
  </si>
  <si>
    <t>芥子山(MS)</t>
  </si>
  <si>
    <t>益野(MS)</t>
  </si>
  <si>
    <t>西大寺東(MS)</t>
  </si>
  <si>
    <t>西大寺南AMS</t>
  </si>
  <si>
    <t>豊(MS)</t>
  </si>
  <si>
    <t>郡(八浜)(合)</t>
  </si>
  <si>
    <t>迫川(合)</t>
  </si>
  <si>
    <t>岡山</t>
  </si>
  <si>
    <t>岡山市②</t>
  </si>
  <si>
    <t>株式会社読宣備後</t>
    <phoneticPr fontId="3"/>
  </si>
  <si>
    <t>倉敷市・都窪郡</t>
  </si>
  <si>
    <t>倉敷中庄</t>
  </si>
  <si>
    <t>倉敷南</t>
  </si>
  <si>
    <t>倉敷中央</t>
  </si>
  <si>
    <t>倉敷中部</t>
  </si>
  <si>
    <t>倉敷北</t>
  </si>
  <si>
    <t>倉敷西</t>
  </si>
  <si>
    <t>倉敷中央南</t>
  </si>
  <si>
    <t>倉敷富井</t>
  </si>
  <si>
    <t>庄</t>
  </si>
  <si>
    <t>水島</t>
  </si>
  <si>
    <t>倉敷笹沖</t>
  </si>
  <si>
    <t>玉島</t>
  </si>
  <si>
    <t>倉敷大高</t>
  </si>
  <si>
    <t>早島</t>
  </si>
  <si>
    <t>水島東</t>
  </si>
  <si>
    <t>西阿知(S)</t>
  </si>
  <si>
    <t>茶屋町南</t>
  </si>
  <si>
    <t>連島</t>
  </si>
  <si>
    <t>水島西</t>
  </si>
  <si>
    <t>玉島東</t>
  </si>
  <si>
    <t>西坂台北</t>
  </si>
  <si>
    <t>玉島北</t>
  </si>
  <si>
    <t>豊洲(S)</t>
  </si>
  <si>
    <t>琴浦</t>
  </si>
  <si>
    <t>新倉敷</t>
  </si>
  <si>
    <t>児島</t>
  </si>
  <si>
    <t>味野</t>
  </si>
  <si>
    <t>庄ﾊﾟ-ｸ</t>
  </si>
  <si>
    <t>下津井</t>
  </si>
  <si>
    <t>茶屋町AMS</t>
  </si>
  <si>
    <t>早島(都窪)(MS)</t>
  </si>
  <si>
    <t>早島南</t>
  </si>
  <si>
    <t>倉敷福田(MS)</t>
  </si>
  <si>
    <t>倉敷福田東(MS)</t>
  </si>
  <si>
    <t>真備</t>
  </si>
  <si>
    <t>船穂(MS)</t>
  </si>
  <si>
    <t>玉島西(MS)</t>
  </si>
  <si>
    <t>児島(MS)</t>
  </si>
  <si>
    <t>稗田(MS)</t>
  </si>
  <si>
    <t>本荘(合)</t>
  </si>
  <si>
    <t>玉野市</t>
  </si>
  <si>
    <t>玉野東</t>
  </si>
  <si>
    <t>田井(MS)</t>
  </si>
  <si>
    <t>(香川県)</t>
  </si>
  <si>
    <t>直島</t>
  </si>
  <si>
    <t>奥玉(MS)</t>
  </si>
  <si>
    <t>八浜(合)</t>
  </si>
  <si>
    <t>荘内(合)</t>
  </si>
  <si>
    <t>笠岡</t>
  </si>
  <si>
    <t>笠岡(AS)</t>
  </si>
  <si>
    <t>笠岡中央</t>
  </si>
  <si>
    <t>笠岡市</t>
  </si>
  <si>
    <t>笠岡東</t>
  </si>
  <si>
    <t>大井(合)</t>
  </si>
  <si>
    <t>新山(合)</t>
  </si>
  <si>
    <t>北川(合)</t>
  </si>
  <si>
    <t>神島外(合)</t>
  </si>
  <si>
    <t>浅口市</t>
  </si>
  <si>
    <t>西六</t>
  </si>
  <si>
    <t>六条院(MS)</t>
  </si>
  <si>
    <t>寄島</t>
  </si>
  <si>
    <t>金光(MS)</t>
  </si>
  <si>
    <t>寄島AMS</t>
  </si>
  <si>
    <t>里庄MS</t>
  </si>
  <si>
    <t>浅口郡</t>
  </si>
  <si>
    <t>井原</t>
  </si>
  <si>
    <t>井原(MS)</t>
  </si>
  <si>
    <t>井原A</t>
  </si>
  <si>
    <t>井原市</t>
  </si>
  <si>
    <t>西江原</t>
  </si>
  <si>
    <t>高屋</t>
  </si>
  <si>
    <t>井原西A</t>
  </si>
  <si>
    <t>木の子AMS</t>
  </si>
  <si>
    <t>県主(合)</t>
  </si>
  <si>
    <t>稲倉(合)</t>
  </si>
  <si>
    <t>芳井(合)</t>
  </si>
  <si>
    <t>美星(合)</t>
  </si>
  <si>
    <t>小田</t>
  </si>
  <si>
    <t>小田(AM)</t>
  </si>
  <si>
    <t>矢掛</t>
  </si>
  <si>
    <t>小田郡</t>
  </si>
  <si>
    <t>津山市</t>
  </si>
  <si>
    <t>津山中央</t>
  </si>
  <si>
    <t>津山</t>
  </si>
  <si>
    <t>津山東</t>
  </si>
  <si>
    <t>津山南</t>
  </si>
  <si>
    <t>津山西</t>
  </si>
  <si>
    <t>津山北</t>
  </si>
  <si>
    <t>河辺</t>
  </si>
  <si>
    <t>勝北</t>
  </si>
  <si>
    <t>高野(合)</t>
  </si>
  <si>
    <t>久米(合)</t>
  </si>
  <si>
    <t>坪井(合)</t>
  </si>
  <si>
    <t>桑村(合)</t>
  </si>
  <si>
    <t>勝央</t>
  </si>
  <si>
    <t>勝央AMS</t>
  </si>
  <si>
    <t>勝田郡</t>
  </si>
  <si>
    <t>美野(合)</t>
  </si>
  <si>
    <t>柵原</t>
  </si>
  <si>
    <t>亀甲(合)</t>
  </si>
  <si>
    <t>久米郡</t>
  </si>
  <si>
    <t>西川(合)</t>
  </si>
  <si>
    <t>柵原AMS</t>
  </si>
  <si>
    <t>寺元(合)</t>
  </si>
  <si>
    <t>苫田郡</t>
  </si>
  <si>
    <t>上斉原(合)</t>
  </si>
  <si>
    <t>富(合)</t>
  </si>
  <si>
    <t>勝山</t>
  </si>
  <si>
    <t>勝山(S)</t>
  </si>
  <si>
    <t>真庭市</t>
  </si>
  <si>
    <t>月田</t>
  </si>
  <si>
    <t>久世</t>
  </si>
  <si>
    <t>月田(MS)</t>
  </si>
  <si>
    <t>落合</t>
  </si>
  <si>
    <t>美甘(合)</t>
  </si>
  <si>
    <t>湯原(合)</t>
  </si>
  <si>
    <t>富原(合)</t>
  </si>
  <si>
    <t>久世(S)</t>
  </si>
  <si>
    <t>蒜山(合)</t>
  </si>
  <si>
    <t>落合(S)</t>
  </si>
  <si>
    <t>天津(合)</t>
  </si>
  <si>
    <t>美川(合)</t>
  </si>
  <si>
    <t>総社東</t>
  </si>
  <si>
    <t>総社東(AMS)</t>
  </si>
  <si>
    <t>総社市</t>
  </si>
  <si>
    <t>総社</t>
  </si>
  <si>
    <t>総社西(AMS)</t>
  </si>
  <si>
    <t>総社久代(AMS)</t>
  </si>
  <si>
    <t>豪渓(合)</t>
  </si>
  <si>
    <t>美袋AMS</t>
  </si>
  <si>
    <t>高梁</t>
  </si>
  <si>
    <t>高梁市</t>
  </si>
  <si>
    <t>八長住宅(合)</t>
  </si>
  <si>
    <t>成羽</t>
  </si>
  <si>
    <t>川面(合)</t>
  </si>
  <si>
    <t>川上</t>
  </si>
  <si>
    <t>玉川AMS</t>
  </si>
  <si>
    <t>備中町</t>
  </si>
  <si>
    <t>中井(合)</t>
  </si>
  <si>
    <t>高梁落合AMS</t>
  </si>
  <si>
    <t>成羽AMS</t>
  </si>
  <si>
    <t>中村(MS)</t>
  </si>
  <si>
    <t>吹屋･宇治(AM)</t>
  </si>
  <si>
    <t>手荘AMS</t>
  </si>
  <si>
    <t>備中町AMS</t>
  </si>
  <si>
    <t>有漢(合)</t>
  </si>
  <si>
    <t>加賀郡</t>
  </si>
  <si>
    <t>豊野(合)</t>
  </si>
  <si>
    <t>下竹(合)</t>
  </si>
  <si>
    <t>大和(合)</t>
  </si>
  <si>
    <t>加茂川(合)</t>
  </si>
  <si>
    <t>新見</t>
  </si>
  <si>
    <t>新見(S)</t>
  </si>
  <si>
    <t>新見市</t>
  </si>
  <si>
    <t>大佐</t>
  </si>
  <si>
    <t>千屋(合)</t>
  </si>
  <si>
    <t>神代(合)</t>
  </si>
  <si>
    <t>新郷(合)</t>
  </si>
  <si>
    <t>哲西(合)</t>
  </si>
  <si>
    <t>刑部AMS</t>
  </si>
  <si>
    <t>片上</t>
  </si>
  <si>
    <t>備前中央</t>
  </si>
  <si>
    <t>備前市</t>
  </si>
  <si>
    <t>伊里</t>
  </si>
  <si>
    <t>日生(S)</t>
  </si>
  <si>
    <t>日生</t>
  </si>
  <si>
    <t>伊里(MS)</t>
  </si>
  <si>
    <t>三石</t>
  </si>
  <si>
    <t>和気</t>
  </si>
  <si>
    <t>和気AMS</t>
  </si>
  <si>
    <t>和気郡</t>
  </si>
  <si>
    <t>和気東AMS</t>
  </si>
  <si>
    <t>佐伯(合)</t>
  </si>
  <si>
    <t>長船</t>
  </si>
  <si>
    <t>瀬戸内市</t>
  </si>
  <si>
    <t>牛窓</t>
  </si>
  <si>
    <t>虫明(合)</t>
  </si>
  <si>
    <t>林野</t>
  </si>
  <si>
    <t>美作市</t>
  </si>
  <si>
    <t>江見</t>
  </si>
  <si>
    <t>英田(合)</t>
  </si>
  <si>
    <t>粟倉(合)</t>
  </si>
  <si>
    <t>土居(合)</t>
  </si>
  <si>
    <t>山陽町</t>
  </si>
  <si>
    <t>赤磐市</t>
  </si>
  <si>
    <t>ﾈｵﾎﾟﾘｽAMS</t>
  </si>
  <si>
    <t>町苅田(合)</t>
  </si>
  <si>
    <t>周匝(合)</t>
  </si>
  <si>
    <t>岡山市①</t>
  </si>
  <si>
    <t>笠岡市・浅口市・浅口郡</t>
  </si>
  <si>
    <t>井原市・小田郡</t>
  </si>
  <si>
    <t>津山市・勝田郡・久米郡</t>
  </si>
  <si>
    <t>苫田郡・真庭市</t>
  </si>
  <si>
    <t>総社市・高梁市</t>
  </si>
  <si>
    <t>加賀郡・新見市</t>
  </si>
  <si>
    <t>備前市・和気郡・瀬戸内市</t>
  </si>
  <si>
    <t>美作市・赤磐市</t>
  </si>
  <si>
    <t>配布枚数</t>
    <phoneticPr fontId="3"/>
  </si>
  <si>
    <t>岡山市①-2</t>
    <phoneticPr fontId="3"/>
  </si>
  <si>
    <t>岡山市①-2、岡山市②</t>
    <phoneticPr fontId="3"/>
  </si>
  <si>
    <t>倉敷市・都窪郡</t>
    <phoneticPr fontId="3"/>
  </si>
  <si>
    <t>作成日</t>
    <rPh sb="0" eb="3">
      <t>サクセイビ</t>
    </rPh>
    <phoneticPr fontId="3"/>
  </si>
  <si>
    <t>富山(MS)</t>
  </si>
  <si>
    <t>東岡山(MS)</t>
  </si>
  <si>
    <t>庭瀬白石(MS)</t>
  </si>
  <si>
    <t>北庭瀬(MS)</t>
  </si>
  <si>
    <t>興除YMS</t>
  </si>
  <si>
    <t>高島(M)</t>
  </si>
  <si>
    <t>幡多(M)</t>
  </si>
  <si>
    <t>平井東(MS)</t>
  </si>
  <si>
    <t>岡南(MS)</t>
  </si>
  <si>
    <t>浦安(MS)</t>
  </si>
  <si>
    <t>泉田(MS)</t>
  </si>
  <si>
    <t>(廃店)</t>
  </si>
  <si>
    <t>倉敷東(M)</t>
  </si>
  <si>
    <t>中庄(M)</t>
  </si>
  <si>
    <t>庄(M)</t>
  </si>
  <si>
    <t>加須山(M)</t>
  </si>
  <si>
    <t>早島(M)</t>
  </si>
  <si>
    <t>連島東(MS)</t>
  </si>
  <si>
    <t>水島(MS)</t>
  </si>
  <si>
    <t>連島(MS)</t>
  </si>
  <si>
    <t>連島南(MS)</t>
  </si>
  <si>
    <t>玉島(MS)</t>
  </si>
  <si>
    <t>宇野(MS)</t>
  </si>
  <si>
    <t>笠岡東今井(合)</t>
  </si>
  <si>
    <t>笠岡東大島(合)</t>
  </si>
  <si>
    <t>金光(A)</t>
  </si>
  <si>
    <t>里庄(A)</t>
  </si>
  <si>
    <t>芳井三原(合)</t>
  </si>
  <si>
    <t>奈義(合)</t>
  </si>
  <si>
    <t>くめなん(合)</t>
  </si>
  <si>
    <t>蒜山東(合)</t>
  </si>
  <si>
    <t>北房(合)</t>
  </si>
  <si>
    <t>常盤(AMS)</t>
  </si>
  <si>
    <t>高梁(AMS)</t>
  </si>
  <si>
    <t>新見南(合)</t>
  </si>
  <si>
    <t>美作北(合)</t>
  </si>
  <si>
    <t>当資料表は、提携先（別表で表示）から提供を受けて、当社用にレイアウトを一部替え、部数はそのまま転載して表示しております。</t>
    <phoneticPr fontId="3"/>
  </si>
  <si>
    <t>なお、各新聞販売店の配達部数は常に変動しており、当資料とは異なる場合があります。（この資料表は折込の配布明細作成時の参考資料としてのみお使いください。他の目的で使用はできません。）</t>
    <phoneticPr fontId="3"/>
  </si>
  <si>
    <t>当資料表は、提携先（別表で表示）から提供を受けて、当社用にレイアウトを一部替え、部数はそのまま転載して表示しております。</t>
    <phoneticPr fontId="3"/>
  </si>
  <si>
    <t>なお、各新聞販売店の配達部数は常に変動しており、当資料とは異なる場合があります。（この資料表は折込の配布明細作成時の参考資料としてのみお使いください。他の目的で使用はできません。）</t>
    <phoneticPr fontId="3"/>
  </si>
  <si>
    <t>なお、各新聞販売店の配達部数は常に変動しており、当資料とは異なる場合があります。（この資料表は折込の配布明細作成時の参考資料としてのみお使いください。他の目的で使用はできません。）</t>
    <phoneticPr fontId="3"/>
  </si>
  <si>
    <t>当資料表は、提携先（別表で表示）から提供を受けて、当社用にレイアウトを一部替え、部数はそのまま転載して表示しております。</t>
    <phoneticPr fontId="3"/>
  </si>
  <si>
    <t>&lt;廃店&gt;(Y)玉野西[(A)玉野へ]。</t>
    <phoneticPr fontId="3"/>
  </si>
  <si>
    <t>&lt;廃店&gt;(A)鴨方(S)[(Y)鴨方へ]。(A)金光[(Y)金光へ]。(A)里庄[(Y)里庄へ]。</t>
    <phoneticPr fontId="3"/>
  </si>
  <si>
    <t>&lt;店名変更&gt;(SY)呰部(合)→北房(合）。&lt;店名変更&gt;(SY)中和(合)→蒜山東(合)。</t>
    <phoneticPr fontId="3"/>
  </si>
  <si>
    <t>なお、各新聞販売店の配達部数は常に変動しており、当資料とは異なる場合があります。（この資料表は折込の配布明細作成時の参考資料としてのみお使いください。他の目的で使用はできません。）</t>
    <phoneticPr fontId="3"/>
  </si>
  <si>
    <t>当資料表は、提携先（別表で表示）から提供を受けて、当社用にレイアウトを一部替え、部数はそのまま転載して表示しております。</t>
    <phoneticPr fontId="3"/>
  </si>
  <si>
    <t>&lt;廃店&gt;(A)総社南[(SY)総社久代、常盤で分割吸収]。(M)高梁[(SY)高梁(AMS)に吸収]。</t>
    <phoneticPr fontId="3"/>
  </si>
  <si>
    <t>牟佐(AMS)</t>
  </si>
  <si>
    <t>妹尾西(MS)</t>
  </si>
  <si>
    <t>倉敷西阿知</t>
  </si>
  <si>
    <t>倉敷南部</t>
  </si>
  <si>
    <t>&lt;廃店&gt;(A)笠岡[(SY)笠岡、神島外で分割吸収]。（SY）大島（笠岡、笠岡東大島が分割吸収）。〈新店〉（SY）笠岡東大島（旧大島エリアの一部が独立）。</t>
    <phoneticPr fontId="3"/>
  </si>
  <si>
    <t>&lt;廃店&gt;(SY)東江原AMS(井原東AMSへ)。&lt;店名変更&gt;(SY)西江原(MS)→井原東AMS。</t>
    <phoneticPr fontId="3"/>
  </si>
  <si>
    <t>&lt;廃店&gt;(SY)加茂東(津山北へ)。(M)津山東、津山西[(SY)津山中央、津山東、津山西、上河原で区域調整]。&lt;廃店&gt;(SY)千代(合)[久米(合)へ]。(SY)北和気（棚原が吸収）。</t>
    <phoneticPr fontId="3"/>
  </si>
  <si>
    <t>&lt;廃店&gt;(SY)香々美(合)[寺元(合)へ]。</t>
    <phoneticPr fontId="3"/>
  </si>
  <si>
    <t>&lt;廃店&gt;(Y)美袋(総社へ)。</t>
    <phoneticPr fontId="3"/>
  </si>
  <si>
    <t>中国</t>
    <phoneticPr fontId="3"/>
  </si>
  <si>
    <t>妹尾･大福(MS)</t>
  </si>
  <si>
    <t>藤田(芳田)MS</t>
  </si>
  <si>
    <t>一宮(MS)</t>
  </si>
  <si>
    <t>&lt;区域調整&gt;(SY)福渡と久米郡：くめなん。</t>
    <phoneticPr fontId="3"/>
  </si>
  <si>
    <t>&lt;廃店&gt;(SY)日生東(日生へ)。</t>
    <phoneticPr fontId="3"/>
  </si>
  <si>
    <t>&lt;店名変更&gt;(SY)梶並（合）→美作北（合）。&lt;廃店&gt;(SY)粟井（合）→美作北（合）へ。&lt;店名変更&gt;(SY)牟佐・河本AMS→河本AMS。</t>
    <phoneticPr fontId="3"/>
  </si>
  <si>
    <t>笠岡西(M)</t>
  </si>
  <si>
    <t>〈廃店〉(SY)井倉(合)(新美南が吸収)。〈店名変更〉(SY)石蟹・岩山(合)→新美南。</t>
    <phoneticPr fontId="3"/>
  </si>
  <si>
    <t>原尾島(MS)</t>
  </si>
  <si>
    <t>三勲(MS)</t>
  </si>
  <si>
    <t>田の口･琴浦(MS)</t>
  </si>
  <si>
    <t>真備(AMS)</t>
  </si>
  <si>
    <t>真備南(AMS)</t>
  </si>
  <si>
    <t>※児島郡、都窪郡の一部が倉敷市に含まれます。&lt;廃店&gt;(SY)箭田(AMS)と川辺(AMS)〔(SY)真備(AMS)&lt;新店&gt;と真備南(AMS)&lt;新店&gt;へ〕。</t>
    <phoneticPr fontId="3"/>
  </si>
  <si>
    <t>〈廃店〉(SY)上竹荘(合)〔豊野と大和が分割吸収〕。＜その他＞上房郡が加賀郡と高梁市へ分割統合。阿哲郡が新見市へ統合。</t>
    <phoneticPr fontId="3"/>
  </si>
  <si>
    <t>大安寺東</t>
  </si>
  <si>
    <t>大元</t>
  </si>
  <si>
    <t>新保</t>
  </si>
  <si>
    <t>大安寺西</t>
  </si>
  <si>
    <t>☆金川</t>
  </si>
  <si>
    <t>(Y)金川、瀬戸、建部、(A)金川は山陽折込扱い。&lt;区域調整&gt;(SY)幡多と原尾島。(A)津島と津島西。&lt;店名変更&gt;(A)津島→津島南</t>
    <phoneticPr fontId="3"/>
  </si>
  <si>
    <t>清輝(S)</t>
  </si>
  <si>
    <t>倉敷(CH)</t>
  </si>
  <si>
    <t>倉敷東(S)</t>
  </si>
  <si>
    <t>宇野西(MS)</t>
  </si>
  <si>
    <t>鴨方(A)</t>
  </si>
  <si>
    <t>鴨方(MS)</t>
  </si>
  <si>
    <t>小坂(MS)</t>
  </si>
  <si>
    <t>井原東(MS)</t>
  </si>
  <si>
    <t>高屋(MS)</t>
  </si>
  <si>
    <t>&lt;廃店&gt;(SY)大垪和(合)[(SY)亀甲(合)へ]。〈新店〉(Ｎ)津山中央。&lt;店名変更&gt;(SY)弓削（合）→くめなん（合）。&lt;廃店&gt;(SY)飯岡（合）→柵原ＡＭＳへ。&lt;店名変更&gt;(SY)行方（合）→奈義（合）。</t>
    <phoneticPr fontId="3"/>
  </si>
  <si>
    <t>見明戸(二川)(合)</t>
  </si>
  <si>
    <t>計</t>
    <phoneticPr fontId="3"/>
  </si>
  <si>
    <t>みつAMS</t>
  </si>
  <si>
    <t>玉原(MS)</t>
  </si>
  <si>
    <t>和田日比(MS)</t>
  </si>
  <si>
    <t>邑久AMS</t>
  </si>
  <si>
    <t>庭瀬･庄(M)</t>
  </si>
  <si>
    <t>妹尾･早島(M)</t>
  </si>
  <si>
    <t>福島(S)</t>
  </si>
  <si>
    <t>新屋敷(S)</t>
  </si>
  <si>
    <t>花尻(MS)</t>
  </si>
  <si>
    <t>玉柏(M)</t>
  </si>
  <si>
    <t>牧山</t>
  </si>
  <si>
    <t>&lt;新店&gt;(A)大安寺西(大安寺より分割)。&lt;店名変更&gt;(A)大安寺→大安寺東。&lt;廃店&gt;(M)岡山東〔(SY)原尾島(S)と(SY)三勲(S)に分割吸収]。&lt;店名変更&gt;(SY)大福→妹尾・大福。</t>
    <phoneticPr fontId="3"/>
  </si>
  <si>
    <t>笠岡西</t>
  </si>
  <si>
    <t>金浦(AS)</t>
  </si>
  <si>
    <t>江与味(Y)</t>
  </si>
  <si>
    <t>瀬戸内南AMS</t>
  </si>
  <si>
    <t>倉敷中央(M)</t>
  </si>
  <si>
    <t>倉敷笹沖(M)</t>
  </si>
  <si>
    <t>天城(M)</t>
  </si>
  <si>
    <t>倉敷</t>
  </si>
  <si>
    <t>天城(MS)</t>
  </si>
  <si>
    <t>美作加茂</t>
  </si>
  <si>
    <t>吉備津(AMS)</t>
  </si>
  <si>
    <t>高松(AMS)</t>
  </si>
  <si>
    <t>平島(AMS)</t>
  </si>
  <si>
    <t>光政(AMS)</t>
  </si>
  <si>
    <t>平井西(AMS)</t>
  </si>
  <si>
    <t>みつ(AMS)</t>
  </si>
  <si>
    <t>瀬戸(AMS)</t>
  </si>
  <si>
    <t>瀬戸北(AMS)</t>
  </si>
  <si>
    <t>福渡(AMS)</t>
  </si>
  <si>
    <t>茶屋町(AMS)</t>
  </si>
  <si>
    <t>彦崎(AMS)</t>
  </si>
  <si>
    <t>児島西(AMS)</t>
  </si>
  <si>
    <t>矢掛(AMS)</t>
  </si>
  <si>
    <t>津山中央(AM)</t>
  </si>
  <si>
    <t>津山東(AM)</t>
  </si>
  <si>
    <t>津山西(AM)</t>
  </si>
  <si>
    <t>上河原(AM)</t>
  </si>
  <si>
    <t>河辺(AMS)</t>
  </si>
  <si>
    <t>新野(AMS)</t>
  </si>
  <si>
    <t>津山北(AMS)</t>
  </si>
  <si>
    <t>勝央(AMS)</t>
  </si>
  <si>
    <t>香登(AMS)</t>
  </si>
  <si>
    <t>備前片上(AMS)</t>
  </si>
  <si>
    <t>三石(AMS)</t>
  </si>
  <si>
    <t>吉永(AMS)</t>
  </si>
  <si>
    <t>備前日生(AM)</t>
  </si>
  <si>
    <t>林野(AMS)</t>
  </si>
  <si>
    <t>湯郷(AMS)</t>
  </si>
  <si>
    <t>勝田(AMS)</t>
  </si>
  <si>
    <t>江見(AMS)</t>
  </si>
  <si>
    <t>河本(AMS)</t>
  </si>
  <si>
    <t>神田(AMS)</t>
  </si>
  <si>
    <t>ﾈｵﾎﾟﾘｽ(AMS)</t>
  </si>
  <si>
    <t>熊山(AMS)</t>
  </si>
  <si>
    <t>岡山中央(S)</t>
  </si>
  <si>
    <t>野田屋町(S)</t>
  </si>
  <si>
    <t>高島(MS)</t>
  </si>
  <si>
    <t>幡多(MS)</t>
  </si>
  <si>
    <t>伊島(S)</t>
  </si>
  <si>
    <t>津島(S)</t>
  </si>
  <si>
    <t>北方(S)</t>
  </si>
  <si>
    <t>(山陽扱い)</t>
  </si>
  <si>
    <t>船穂(AMS)</t>
  </si>
  <si>
    <t>◇玉野(Y)</t>
  </si>
  <si>
    <t>◇直島(Y)</t>
  </si>
  <si>
    <t>◆宇野(MS)</t>
  </si>
  <si>
    <t>◆直島(MS)</t>
  </si>
  <si>
    <t>鏡野(合)</t>
  </si>
  <si>
    <t>※･印は現地配送料が要ります。＜店名変更＞(SY)庭瀬吉備MS→庭瀬白石MS。(SY)上建部AMS→福渡AMS。&lt;区域調整&gt;(SY)福渡AMSと久米郡：神目(合)。</t>
    <phoneticPr fontId="3"/>
  </si>
  <si>
    <t>(Y)真備は山陽折込扱い。。&lt;区域調整&gt;(Y)水島西と水島東。＜廃店＞(SY)琴浦(MS)［(SY)児島と田の口と稗田に分割吸収］。＜店名変更＞(SY)田の口(MS)→田の口･琴浦(MS)。</t>
    <phoneticPr fontId="3"/>
  </si>
  <si>
    <t>玉野市に直島(香川県）＜四国新聞以外＞が含まれます。◇印、◆印同士は同一販売店です。&lt;店名変更&gt;(SY)玉野中央(MS)→宇野(MS)。</t>
    <phoneticPr fontId="3"/>
  </si>
  <si>
    <t>(SY)芳井三原(合)は現地配送料が不要です。&lt;新店&gt;(SY)芳井三原(合)[共和(合)より独立]。&lt;廃店&gt;(SY)共和(合)[芳井(合)へ]。&lt;店名変更&gt;(SY)共和三原(合)→芳井三原(合)。</t>
    <phoneticPr fontId="3"/>
  </si>
  <si>
    <t>2023年07月14日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</si>
</sst>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m&quot;月&quot;dd&quot;日 現在&quot;"/>
    <numFmt numFmtId="177" formatCode="###,###"/>
    <numFmt numFmtId="178" formatCode="yyyy&quot;年&quot;m&quot;月&quot;d&quot;日(&quot;aaa&quot;)&quot;"/>
    <numFmt numFmtId="179" formatCode="###,###\ &quot;枚&quot;"/>
  </numFmts>
  <fonts count="14" x14ac:knownFonts="1">
    <font>
      <sz val="11"/>
      <name val="ＭＳ Ｐゴシック"/>
      <family val="3"/>
      <charset val="128"/>
    </font>
    <font>
      <sz val="11"/>
      <name val="ＭＳ Ｐゴシック"/>
      <family val="3"/>
      <charset val="128"/>
    </font>
    <font>
      <u/>
      <sz val="11"/>
      <color indexed="12"/>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10"/>
      <name val="ＭＳ Ｐゴシック"/>
      <family val="3"/>
      <charset val="128"/>
    </font>
    <font>
      <sz val="12"/>
      <name val="ＭＳ ゴシック"/>
      <family val="3"/>
      <charset val="128"/>
    </font>
    <font>
      <sz val="9"/>
      <name val="ＭＳ ゴシック"/>
      <family val="3"/>
      <charset val="128"/>
    </font>
    <font>
      <sz val="12"/>
      <color indexed="8"/>
      <name val="ＭＳ ゴシック"/>
      <family val="3"/>
      <charset val="128"/>
    </font>
    <font>
      <sz val="14"/>
      <name val="ＭＳ Ｐゴシック"/>
      <family val="3"/>
      <charset val="128"/>
    </font>
    <font>
      <sz val="9"/>
      <name val="ＭＳ Ｐゴシック"/>
      <family val="3"/>
      <charset val="128"/>
    </font>
    <font>
      <sz val="16"/>
      <name val="ＭＳ ゴシック"/>
      <family val="3"/>
      <charset val="128"/>
    </font>
    <font>
      <sz val="14"/>
      <name val="ＭＳ ゴシック"/>
      <family val="3"/>
      <charset val="128"/>
    </font>
  </fonts>
  <fills count="4">
    <fill>
      <patternFill patternType="none"/>
    </fill>
    <fill>
      <patternFill patternType="gray125"/>
    </fill>
    <fill>
      <patternFill patternType="solid">
        <fgColor indexed="42"/>
        <bgColor indexed="64"/>
      </patternFill>
    </fill>
    <fill>
      <patternFill patternType="solid">
        <fgColor indexed="26"/>
        <bgColor indexed="64"/>
      </patternFill>
    </fill>
  </fills>
  <borders count="77">
    <border>
      <left/>
      <right/>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hair">
        <color indexed="64"/>
      </right>
      <top/>
      <bottom/>
      <diagonal/>
    </border>
    <border>
      <left/>
      <right style="thin">
        <color indexed="64"/>
      </right>
      <top/>
      <bottom/>
      <diagonal/>
    </border>
    <border>
      <left style="hair">
        <color indexed="64"/>
      </left>
      <right style="hair">
        <color indexed="64"/>
      </right>
      <top/>
      <bottom/>
      <diagonal/>
    </border>
    <border>
      <left/>
      <right style="hair">
        <color indexed="64"/>
      </right>
      <top/>
      <bottom/>
      <diagonal/>
    </border>
    <border>
      <left/>
      <right style="hair">
        <color indexed="64"/>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thin">
        <color indexed="64"/>
      </top>
      <bottom/>
      <diagonal/>
    </border>
    <border>
      <left/>
      <right/>
      <top style="hair">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style="hair">
        <color indexed="64"/>
      </right>
      <top style="thin">
        <color indexed="64"/>
      </top>
      <bottom/>
      <diagonal/>
    </border>
    <border>
      <left style="thin">
        <color indexed="64"/>
      </left>
      <right/>
      <top/>
      <bottom style="thin">
        <color indexed="64"/>
      </bottom>
      <diagonal/>
    </border>
    <border>
      <left/>
      <right style="hair">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s>
  <cellStyleXfs count="3">
    <xf numFmtId="0" fontId="0" fillId="0" borderId="0"/>
    <xf numFmtId="0" fontId="2" fillId="0" borderId="0" applyNumberFormat="0" applyFill="0" applyBorder="0" applyAlignment="0" applyProtection="0">
      <alignment vertical="top"/>
      <protection locked="0"/>
    </xf>
    <xf numFmtId="38" fontId="1" fillId="0" borderId="0" applyFont="0" applyFill="0" applyBorder="0" applyAlignment="0" applyProtection="0"/>
  </cellStyleXfs>
  <cellXfs count="328">
    <xf numFmtId="0" fontId="0" fillId="0" borderId="0" xfId="0"/>
    <xf numFmtId="38" fontId="5" fillId="0" borderId="1" xfId="2" applyFont="1" applyBorder="1" applyAlignment="1" applyProtection="1">
      <alignment shrinkToFit="1"/>
      <protection locked="0"/>
    </xf>
    <xf numFmtId="38" fontId="5" fillId="0" borderId="2" xfId="2" applyFont="1" applyBorder="1" applyAlignment="1" applyProtection="1">
      <alignment shrinkToFit="1"/>
      <protection locked="0"/>
    </xf>
    <xf numFmtId="38" fontId="5" fillId="0" borderId="3" xfId="2" applyFont="1" applyBorder="1" applyAlignment="1" applyProtection="1">
      <alignment shrinkToFit="1"/>
      <protection locked="0"/>
    </xf>
    <xf numFmtId="38" fontId="5" fillId="0" borderId="4" xfId="2" applyFont="1" applyBorder="1" applyAlignment="1" applyProtection="1">
      <alignment shrinkToFit="1"/>
      <protection locked="0"/>
    </xf>
    <xf numFmtId="0" fontId="7" fillId="0" borderId="5" xfId="0" applyFont="1" applyBorder="1" applyAlignment="1">
      <alignment horizontal="center"/>
    </xf>
    <xf numFmtId="0" fontId="7" fillId="0" borderId="0" xfId="0" applyFont="1"/>
    <xf numFmtId="0" fontId="7" fillId="0" borderId="6" xfId="0" applyFont="1" applyBorder="1" applyAlignment="1">
      <alignment horizontal="center"/>
    </xf>
    <xf numFmtId="0" fontId="0" fillId="0" borderId="7" xfId="0" applyBorder="1" applyAlignment="1">
      <alignment horizontal="center"/>
    </xf>
    <xf numFmtId="0" fontId="5" fillId="0" borderId="8" xfId="0" applyFont="1" applyBorder="1" applyAlignment="1">
      <alignment horizontal="center"/>
    </xf>
    <xf numFmtId="0" fontId="5" fillId="0" borderId="9" xfId="0" applyFont="1" applyBorder="1" applyAlignment="1">
      <alignment horizontal="center"/>
    </xf>
    <xf numFmtId="49" fontId="5" fillId="0" borderId="7" xfId="0" applyNumberFormat="1" applyFont="1" applyBorder="1" applyAlignment="1">
      <alignment horizontal="center"/>
    </xf>
    <xf numFmtId="0" fontId="5" fillId="0" borderId="10" xfId="0" quotePrefix="1" applyFont="1" applyBorder="1"/>
    <xf numFmtId="0" fontId="5" fillId="0" borderId="11" xfId="0" applyFont="1" applyBorder="1" applyAlignment="1">
      <alignment shrinkToFit="1"/>
    </xf>
    <xf numFmtId="0" fontId="5" fillId="0" borderId="11" xfId="0" applyFont="1" applyBorder="1"/>
    <xf numFmtId="38" fontId="5" fillId="0" borderId="11" xfId="2" applyFont="1" applyBorder="1" applyAlignment="1">
      <alignment shrinkToFit="1"/>
    </xf>
    <xf numFmtId="38" fontId="5" fillId="0" borderId="1" xfId="2" applyFont="1" applyBorder="1" applyAlignment="1">
      <alignment shrinkToFit="1"/>
    </xf>
    <xf numFmtId="0" fontId="5" fillId="0" borderId="10" xfId="0" applyFont="1" applyBorder="1"/>
    <xf numFmtId="0" fontId="5" fillId="0" borderId="12" xfId="0" applyFont="1" applyBorder="1"/>
    <xf numFmtId="0" fontId="5" fillId="0" borderId="10" xfId="0" applyFont="1" applyBorder="1" applyAlignment="1">
      <alignment shrinkToFit="1"/>
    </xf>
    <xf numFmtId="0" fontId="5" fillId="0" borderId="13" xfId="0" quotePrefix="1" applyFont="1" applyBorder="1"/>
    <xf numFmtId="0" fontId="5" fillId="0" borderId="14" xfId="0" applyFont="1" applyBorder="1" applyAlignment="1">
      <alignment shrinkToFit="1"/>
    </xf>
    <xf numFmtId="0" fontId="5" fillId="0" borderId="15" xfId="0" applyFont="1" applyBorder="1"/>
    <xf numFmtId="38" fontId="5" fillId="0" borderId="15" xfId="2" applyFont="1" applyBorder="1" applyAlignment="1">
      <alignment shrinkToFit="1"/>
    </xf>
    <xf numFmtId="0" fontId="5" fillId="0" borderId="16" xfId="0" applyFont="1" applyBorder="1"/>
    <xf numFmtId="0" fontId="5" fillId="0" borderId="15" xfId="0" applyFont="1" applyBorder="1" applyAlignment="1">
      <alignment shrinkToFit="1"/>
    </xf>
    <xf numFmtId="0" fontId="5" fillId="0" borderId="17" xfId="0" applyFont="1" applyBorder="1"/>
    <xf numFmtId="0" fontId="5" fillId="0" borderId="16" xfId="0" applyFont="1" applyBorder="1" applyAlignment="1">
      <alignment shrinkToFit="1"/>
    </xf>
    <xf numFmtId="0" fontId="5" fillId="0" borderId="16" xfId="0" quotePrefix="1" applyFont="1" applyBorder="1"/>
    <xf numFmtId="0" fontId="6" fillId="0" borderId="17" xfId="0" applyFont="1" applyBorder="1" applyAlignment="1">
      <alignment shrinkToFit="1"/>
    </xf>
    <xf numFmtId="38" fontId="5" fillId="0" borderId="17" xfId="2" applyFont="1" applyBorder="1" applyAlignment="1">
      <alignment shrinkToFit="1"/>
    </xf>
    <xf numFmtId="49" fontId="5" fillId="0" borderId="18" xfId="0" applyNumberFormat="1" applyFont="1" applyBorder="1" applyAlignment="1">
      <alignment horizontal="center"/>
    </xf>
    <xf numFmtId="0" fontId="5" fillId="0" borderId="17" xfId="0" applyFont="1" applyBorder="1" applyAlignment="1">
      <alignment shrinkToFit="1"/>
    </xf>
    <xf numFmtId="0" fontId="5" fillId="0" borderId="19" xfId="0" applyFont="1" applyBorder="1"/>
    <xf numFmtId="0" fontId="5" fillId="0" borderId="13" xfId="0" applyFont="1" applyBorder="1"/>
    <xf numFmtId="0" fontId="5" fillId="0" borderId="20" xfId="0" applyFont="1" applyBorder="1"/>
    <xf numFmtId="0" fontId="5" fillId="0" borderId="21" xfId="0" applyFont="1" applyBorder="1"/>
    <xf numFmtId="49" fontId="5" fillId="0" borderId="18" xfId="0" applyNumberFormat="1" applyFont="1" applyBorder="1"/>
    <xf numFmtId="0" fontId="5" fillId="0" borderId="22" xfId="0" applyFont="1" applyBorder="1"/>
    <xf numFmtId="0" fontId="5" fillId="0" borderId="23" xfId="0" applyFont="1" applyBorder="1"/>
    <xf numFmtId="0" fontId="5" fillId="0" borderId="24" xfId="0" applyFont="1" applyBorder="1"/>
    <xf numFmtId="49" fontId="5" fillId="0" borderId="18" xfId="2" applyNumberFormat="1" applyFont="1" applyBorder="1"/>
    <xf numFmtId="0" fontId="5" fillId="0" borderId="15" xfId="0" applyFont="1" applyBorder="1" applyAlignment="1">
      <alignment vertical="center"/>
    </xf>
    <xf numFmtId="0" fontId="5" fillId="0" borderId="17" xfId="0" applyFont="1" applyBorder="1" applyAlignment="1">
      <alignment vertical="center"/>
    </xf>
    <xf numFmtId="0" fontId="5" fillId="0" borderId="17" xfId="0" quotePrefix="1" applyFont="1" applyBorder="1"/>
    <xf numFmtId="38" fontId="5" fillId="0" borderId="18" xfId="2" applyFont="1" applyBorder="1" applyAlignment="1">
      <alignment vertical="top"/>
    </xf>
    <xf numFmtId="0" fontId="5" fillId="0" borderId="15" xfId="0" applyFont="1" applyBorder="1" applyAlignment="1">
      <alignment horizontal="center"/>
    </xf>
    <xf numFmtId="177" fontId="5" fillId="0" borderId="15" xfId="2" applyNumberFormat="1" applyFont="1" applyBorder="1" applyAlignment="1">
      <alignment shrinkToFit="1"/>
    </xf>
    <xf numFmtId="177" fontId="5" fillId="0" borderId="2" xfId="2" applyNumberFormat="1" applyFont="1" applyBorder="1" applyAlignment="1">
      <alignment shrinkToFit="1"/>
    </xf>
    <xf numFmtId="0" fontId="5" fillId="0" borderId="16" xfId="0" applyFont="1" applyBorder="1" applyAlignment="1">
      <alignment horizontal="center"/>
    </xf>
    <xf numFmtId="0" fontId="5" fillId="0" borderId="23" xfId="0" quotePrefix="1" applyFont="1" applyBorder="1"/>
    <xf numFmtId="0" fontId="5" fillId="0" borderId="25" xfId="0" applyFont="1" applyBorder="1"/>
    <xf numFmtId="0" fontId="5" fillId="0" borderId="25" xfId="0" applyFont="1" applyBorder="1" applyAlignment="1">
      <alignment vertical="center"/>
    </xf>
    <xf numFmtId="38" fontId="5" fillId="0" borderId="25" xfId="2" applyFont="1" applyBorder="1" applyAlignment="1">
      <alignment shrinkToFit="1"/>
    </xf>
    <xf numFmtId="38" fontId="5" fillId="0" borderId="26" xfId="2" applyFont="1" applyBorder="1" applyAlignment="1">
      <alignment shrinkToFit="1"/>
    </xf>
    <xf numFmtId="0" fontId="5" fillId="0" borderId="24" xfId="0" applyFont="1" applyBorder="1" applyAlignment="1">
      <alignment vertical="center"/>
    </xf>
    <xf numFmtId="0" fontId="5" fillId="0" borderId="24" xfId="0" quotePrefix="1" applyFont="1" applyBorder="1"/>
    <xf numFmtId="49" fontId="5" fillId="0" borderId="7" xfId="0" applyNumberFormat="1" applyFont="1" applyBorder="1"/>
    <xf numFmtId="49" fontId="5" fillId="0" borderId="6" xfId="0" applyNumberFormat="1" applyFont="1" applyBorder="1"/>
    <xf numFmtId="38" fontId="5" fillId="0" borderId="8" xfId="2" applyFont="1" applyBorder="1" applyAlignment="1">
      <alignment horizontal="center" shrinkToFit="1"/>
    </xf>
    <xf numFmtId="38" fontId="5" fillId="0" borderId="9" xfId="2" applyFont="1" applyBorder="1" applyAlignment="1">
      <alignment horizontal="center" shrinkToFit="1"/>
    </xf>
    <xf numFmtId="0" fontId="5" fillId="0" borderId="8" xfId="2" applyNumberFormat="1" applyFont="1" applyBorder="1" applyAlignment="1">
      <alignment horizontal="center" shrinkToFit="1"/>
    </xf>
    <xf numFmtId="0" fontId="5" fillId="0" borderId="14" xfId="0" applyFont="1" applyBorder="1"/>
    <xf numFmtId="0" fontId="5" fillId="0" borderId="14" xfId="0" applyFont="1" applyBorder="1" applyAlignment="1">
      <alignment vertical="center"/>
    </xf>
    <xf numFmtId="38" fontId="5" fillId="0" borderId="14" xfId="2" applyFont="1" applyBorder="1" applyAlignment="1">
      <alignment shrinkToFit="1"/>
    </xf>
    <xf numFmtId="0" fontId="5" fillId="0" borderId="20" xfId="0" applyFont="1" applyBorder="1" applyAlignment="1">
      <alignment vertical="center"/>
    </xf>
    <xf numFmtId="0" fontId="5" fillId="0" borderId="13" xfId="0" applyFont="1" applyBorder="1" applyAlignment="1">
      <alignment shrinkToFit="1"/>
    </xf>
    <xf numFmtId="0" fontId="5" fillId="0" borderId="20" xfId="0" quotePrefix="1" applyFont="1" applyBorder="1"/>
    <xf numFmtId="49" fontId="5" fillId="0" borderId="18" xfId="0" applyNumberFormat="1" applyFont="1" applyBorder="1" applyAlignment="1">
      <alignment vertical="top"/>
    </xf>
    <xf numFmtId="38" fontId="5" fillId="0" borderId="18" xfId="2" applyFont="1" applyBorder="1"/>
    <xf numFmtId="0" fontId="5" fillId="0" borderId="6" xfId="0" applyFont="1" applyBorder="1"/>
    <xf numFmtId="0" fontId="5" fillId="0" borderId="8" xfId="0" applyFont="1" applyBorder="1" applyAlignment="1">
      <alignment vertical="center"/>
    </xf>
    <xf numFmtId="38" fontId="5" fillId="0" borderId="9" xfId="2" applyFont="1" applyBorder="1" applyAlignment="1">
      <alignment shrinkToFit="1"/>
    </xf>
    <xf numFmtId="0" fontId="5" fillId="0" borderId="27" xfId="0" applyFont="1" applyBorder="1" applyAlignment="1">
      <alignment vertical="center"/>
    </xf>
    <xf numFmtId="0" fontId="5" fillId="0" borderId="27" xfId="0" applyFont="1" applyBorder="1"/>
    <xf numFmtId="0" fontId="5" fillId="0" borderId="25" xfId="2" applyNumberFormat="1" applyFont="1" applyBorder="1" applyAlignment="1">
      <alignment shrinkToFit="1"/>
    </xf>
    <xf numFmtId="0" fontId="5" fillId="0" borderId="28" xfId="0" applyFont="1" applyBorder="1" applyAlignment="1">
      <alignment horizontal="center" vertical="center"/>
    </xf>
    <xf numFmtId="0" fontId="5" fillId="0" borderId="29" xfId="0" applyFont="1" applyBorder="1"/>
    <xf numFmtId="0" fontId="5" fillId="0" borderId="29" xfId="0" applyFont="1" applyBorder="1" applyAlignment="1">
      <alignment vertical="center"/>
    </xf>
    <xf numFmtId="38" fontId="5" fillId="0" borderId="29" xfId="2" applyFont="1" applyBorder="1"/>
    <xf numFmtId="38" fontId="5" fillId="0" borderId="30" xfId="2" applyFont="1" applyBorder="1"/>
    <xf numFmtId="0" fontId="6" fillId="0" borderId="0" xfId="0" applyFont="1" applyAlignment="1">
      <alignment horizontal="right"/>
    </xf>
    <xf numFmtId="176" fontId="6" fillId="0" borderId="31" xfId="0" applyNumberFormat="1" applyFont="1" applyBorder="1"/>
    <xf numFmtId="176" fontId="11" fillId="0" borderId="31" xfId="0" applyNumberFormat="1" applyFont="1" applyBorder="1" applyAlignment="1">
      <alignment horizontal="right"/>
    </xf>
    <xf numFmtId="0" fontId="6" fillId="0" borderId="0" xfId="0" applyFont="1"/>
    <xf numFmtId="0" fontId="10" fillId="0" borderId="0" xfId="0" applyFont="1" applyAlignment="1">
      <alignment horizontal="right"/>
    </xf>
    <xf numFmtId="0" fontId="5" fillId="0" borderId="17" xfId="0" applyFont="1" applyBorder="1" applyAlignment="1">
      <alignment horizontal="center"/>
    </xf>
    <xf numFmtId="177" fontId="5" fillId="0" borderId="17" xfId="2" applyNumberFormat="1" applyFont="1" applyBorder="1" applyAlignment="1">
      <alignment shrinkToFit="1"/>
    </xf>
    <xf numFmtId="177" fontId="5" fillId="0" borderId="3" xfId="2" applyNumberFormat="1" applyFont="1" applyBorder="1" applyAlignment="1">
      <alignment shrinkToFit="1"/>
    </xf>
    <xf numFmtId="38" fontId="5" fillId="0" borderId="24" xfId="2" applyFont="1" applyBorder="1" applyAlignment="1">
      <alignment shrinkToFit="1"/>
    </xf>
    <xf numFmtId="38" fontId="5" fillId="0" borderId="32" xfId="2" applyFont="1" applyBorder="1" applyAlignment="1">
      <alignment shrinkToFit="1"/>
    </xf>
    <xf numFmtId="0" fontId="5" fillId="0" borderId="20" xfId="0" applyFont="1" applyBorder="1" applyAlignment="1">
      <alignment shrinkToFit="1"/>
    </xf>
    <xf numFmtId="0" fontId="5" fillId="0" borderId="6" xfId="0" applyFont="1" applyBorder="1" applyAlignment="1">
      <alignment horizontal="center" vertical="center"/>
    </xf>
    <xf numFmtId="0" fontId="5" fillId="0" borderId="15" xfId="0" applyFont="1" applyBorder="1" applyAlignment="1">
      <alignment horizontal="center" shrinkToFit="1"/>
    </xf>
    <xf numFmtId="49" fontId="5" fillId="0" borderId="18" xfId="0" applyNumberFormat="1" applyFont="1" applyBorder="1" applyAlignment="1">
      <alignment horizontal="center" vertical="top"/>
    </xf>
    <xf numFmtId="0" fontId="5" fillId="0" borderId="10" xfId="0" applyFont="1" applyBorder="1" applyAlignment="1">
      <alignment horizontal="center" shrinkToFit="1"/>
    </xf>
    <xf numFmtId="0" fontId="5" fillId="0" borderId="17" xfId="0" applyFont="1" applyBorder="1" applyAlignment="1">
      <alignment horizontal="center" shrinkToFit="1"/>
    </xf>
    <xf numFmtId="49" fontId="5" fillId="0" borderId="6" xfId="2" applyNumberFormat="1" applyFont="1" applyBorder="1"/>
    <xf numFmtId="0" fontId="5" fillId="0" borderId="33" xfId="0" quotePrefix="1" applyFont="1" applyBorder="1"/>
    <xf numFmtId="0" fontId="5" fillId="0" borderId="16" xfId="0" applyFont="1" applyBorder="1" applyAlignment="1">
      <alignment horizontal="center" shrinkToFit="1"/>
    </xf>
    <xf numFmtId="177" fontId="7" fillId="0" borderId="0" xfId="0" applyNumberFormat="1" applyFont="1"/>
    <xf numFmtId="0" fontId="5" fillId="0" borderId="11" xfId="0" applyFont="1" applyBorder="1" applyAlignment="1">
      <alignment horizontal="center" shrinkToFit="1"/>
    </xf>
    <xf numFmtId="38" fontId="5" fillId="0" borderId="9" xfId="2" applyFont="1" applyBorder="1" applyAlignment="1" applyProtection="1">
      <alignment shrinkToFit="1"/>
      <protection locked="0"/>
    </xf>
    <xf numFmtId="0" fontId="5" fillId="0" borderId="34" xfId="0" applyFont="1" applyBorder="1"/>
    <xf numFmtId="49" fontId="5" fillId="0" borderId="7" xfId="0" applyNumberFormat="1" applyFont="1" applyBorder="1" applyAlignment="1">
      <alignment vertical="top"/>
    </xf>
    <xf numFmtId="49" fontId="5" fillId="0" borderId="6" xfId="0" applyNumberFormat="1" applyFont="1" applyBorder="1" applyAlignment="1">
      <alignment vertical="top"/>
    </xf>
    <xf numFmtId="0" fontId="5" fillId="0" borderId="35" xfId="0" quotePrefix="1" applyFont="1" applyBorder="1"/>
    <xf numFmtId="0" fontId="5" fillId="0" borderId="36" xfId="0" applyFont="1" applyBorder="1"/>
    <xf numFmtId="0" fontId="5" fillId="0" borderId="37" xfId="0" applyFont="1" applyBorder="1"/>
    <xf numFmtId="0" fontId="5" fillId="0" borderId="20" xfId="0" applyFont="1" applyBorder="1" applyAlignment="1">
      <alignment horizontal="center"/>
    </xf>
    <xf numFmtId="177" fontId="5" fillId="0" borderId="14" xfId="2" applyNumberFormat="1" applyFont="1" applyBorder="1" applyAlignment="1">
      <alignment shrinkToFit="1"/>
    </xf>
    <xf numFmtId="0" fontId="5" fillId="0" borderId="13" xfId="0" applyFont="1" applyBorder="1" applyAlignment="1">
      <alignment horizontal="center"/>
    </xf>
    <xf numFmtId="0" fontId="5" fillId="0" borderId="38" xfId="0" applyFont="1" applyBorder="1"/>
    <xf numFmtId="0" fontId="4" fillId="0" borderId="6" xfId="0" applyFont="1" applyBorder="1" applyAlignment="1">
      <alignment horizontal="center" vertical="center"/>
    </xf>
    <xf numFmtId="3" fontId="5" fillId="0" borderId="18" xfId="0" applyNumberFormat="1" applyFont="1" applyBorder="1"/>
    <xf numFmtId="177" fontId="5" fillId="0" borderId="30" xfId="2" applyNumberFormat="1" applyFont="1" applyBorder="1"/>
    <xf numFmtId="0" fontId="2" fillId="0" borderId="28" xfId="1" applyBorder="1" applyAlignment="1" applyProtection="1">
      <alignment horizontal="center" vertical="center"/>
    </xf>
    <xf numFmtId="0" fontId="4" fillId="0" borderId="28" xfId="0" applyFont="1" applyBorder="1" applyAlignment="1">
      <alignment vertical="center"/>
    </xf>
    <xf numFmtId="0" fontId="0" fillId="2" borderId="39" xfId="0" applyFill="1" applyBorder="1" applyAlignment="1">
      <alignment horizontal="centerContinuous" vertical="center"/>
    </xf>
    <xf numFmtId="0" fontId="0" fillId="2" borderId="29" xfId="0" applyFill="1" applyBorder="1" applyAlignment="1">
      <alignment horizontal="centerContinuous"/>
    </xf>
    <xf numFmtId="0" fontId="0" fillId="2" borderId="40" xfId="0" applyFill="1" applyBorder="1" applyAlignment="1">
      <alignment horizontal="centerContinuous"/>
    </xf>
    <xf numFmtId="0" fontId="11" fillId="0" borderId="41" xfId="0" applyFont="1" applyBorder="1" applyAlignment="1">
      <alignment horizontal="center"/>
    </xf>
    <xf numFmtId="0" fontId="11" fillId="0" borderId="42" xfId="0" applyFont="1" applyBorder="1" applyAlignment="1">
      <alignment horizontal="center"/>
    </xf>
    <xf numFmtId="0" fontId="0" fillId="0" borderId="43" xfId="0" applyBorder="1"/>
    <xf numFmtId="38" fontId="0" fillId="0" borderId="43" xfId="2" applyFont="1" applyBorder="1"/>
    <xf numFmtId="38" fontId="1" fillId="3" borderId="44" xfId="2" applyFill="1" applyBorder="1"/>
    <xf numFmtId="38" fontId="0" fillId="0" borderId="45" xfId="2" applyFont="1" applyBorder="1"/>
    <xf numFmtId="38" fontId="1" fillId="3" borderId="46" xfId="2" applyFill="1" applyBorder="1"/>
    <xf numFmtId="0" fontId="0" fillId="0" borderId="47" xfId="0" applyBorder="1"/>
    <xf numFmtId="38" fontId="0" fillId="0" borderId="47" xfId="2" applyFont="1" applyBorder="1"/>
    <xf numFmtId="38" fontId="0" fillId="0" borderId="48" xfId="2" applyFont="1" applyBorder="1"/>
    <xf numFmtId="0" fontId="0" fillId="0" borderId="49" xfId="0" applyBorder="1"/>
    <xf numFmtId="38" fontId="0" fillId="0" borderId="50" xfId="2" applyFont="1" applyBorder="1"/>
    <xf numFmtId="38" fontId="1" fillId="3" borderId="51" xfId="2" applyFill="1" applyBorder="1"/>
    <xf numFmtId="0" fontId="7" fillId="0" borderId="0" xfId="0" applyFont="1" applyAlignment="1">
      <alignment horizontal="center"/>
    </xf>
    <xf numFmtId="0" fontId="8" fillId="0" borderId="0" xfId="0" applyFont="1"/>
    <xf numFmtId="0" fontId="6" fillId="0" borderId="0" xfId="0" applyFont="1" applyAlignment="1">
      <alignment horizontal="center" vertical="center"/>
    </xf>
    <xf numFmtId="0" fontId="6" fillId="0" borderId="0" xfId="0" applyFont="1" applyAlignment="1">
      <alignment horizontal="center"/>
    </xf>
    <xf numFmtId="0" fontId="0" fillId="0" borderId="0" xfId="0" applyAlignment="1">
      <alignment horizontal="center" vertical="center"/>
    </xf>
    <xf numFmtId="0" fontId="0" fillId="0" borderId="0" xfId="0" applyAlignment="1">
      <alignment horizontal="center"/>
    </xf>
    <xf numFmtId="0" fontId="5" fillId="0" borderId="13" xfId="0" applyFont="1" applyBorder="1" applyProtection="1">
      <protection locked="0"/>
    </xf>
    <xf numFmtId="0" fontId="5" fillId="0" borderId="17" xfId="0" applyFont="1" applyBorder="1" applyProtection="1">
      <protection locked="0"/>
    </xf>
    <xf numFmtId="0" fontId="5" fillId="0" borderId="21" xfId="0" applyFont="1" applyBorder="1" applyProtection="1">
      <protection locked="0"/>
    </xf>
    <xf numFmtId="38" fontId="5" fillId="0" borderId="15" xfId="2" applyFont="1" applyBorder="1" applyAlignment="1" applyProtection="1">
      <alignment shrinkToFit="1"/>
      <protection locked="0"/>
    </xf>
    <xf numFmtId="0" fontId="8" fillId="0" borderId="19" xfId="0" applyFont="1" applyBorder="1" applyProtection="1">
      <protection locked="0"/>
    </xf>
    <xf numFmtId="0" fontId="8" fillId="0" borderId="20" xfId="0" applyFont="1" applyBorder="1" applyProtection="1">
      <protection locked="0"/>
    </xf>
    <xf numFmtId="0" fontId="8" fillId="0" borderId="0" xfId="0" applyFont="1" applyProtection="1">
      <protection locked="0"/>
    </xf>
    <xf numFmtId="0" fontId="5" fillId="0" borderId="15" xfId="0" applyFont="1" applyBorder="1" applyProtection="1">
      <protection locked="0"/>
    </xf>
    <xf numFmtId="0" fontId="5" fillId="0" borderId="16" xfId="0" applyFont="1" applyBorder="1" applyProtection="1">
      <protection locked="0"/>
    </xf>
    <xf numFmtId="0" fontId="5" fillId="0" borderId="14" xfId="0" applyFont="1" applyBorder="1" applyProtection="1">
      <protection locked="0"/>
    </xf>
    <xf numFmtId="0" fontId="5" fillId="0" borderId="15" xfId="2" applyNumberFormat="1" applyFont="1" applyBorder="1" applyAlignment="1" applyProtection="1">
      <alignment shrinkToFit="1"/>
      <protection locked="0"/>
    </xf>
    <xf numFmtId="0" fontId="5" fillId="0" borderId="23" xfId="0" applyFont="1" applyBorder="1" applyProtection="1">
      <protection locked="0"/>
    </xf>
    <xf numFmtId="0" fontId="5" fillId="0" borderId="15" xfId="0" applyFont="1" applyBorder="1" applyAlignment="1" applyProtection="1">
      <alignment vertical="center"/>
      <protection locked="0"/>
    </xf>
    <xf numFmtId="0" fontId="5" fillId="0" borderId="17" xfId="0" applyFont="1" applyBorder="1" applyAlignment="1" applyProtection="1">
      <alignment vertical="center"/>
      <protection locked="0"/>
    </xf>
    <xf numFmtId="0" fontId="5" fillId="0" borderId="25" xfId="0" applyFont="1" applyBorder="1" applyProtection="1">
      <protection locked="0"/>
    </xf>
    <xf numFmtId="0" fontId="5" fillId="0" borderId="8" xfId="0" applyFont="1" applyBorder="1" applyAlignment="1" applyProtection="1">
      <alignment vertical="center"/>
      <protection locked="0"/>
    </xf>
    <xf numFmtId="38" fontId="5" fillId="0" borderId="25" xfId="2" applyFont="1" applyBorder="1" applyAlignment="1" applyProtection="1">
      <alignment shrinkToFit="1"/>
      <protection locked="0"/>
    </xf>
    <xf numFmtId="0" fontId="5" fillId="0" borderId="27" xfId="0" applyFont="1" applyBorder="1" applyAlignment="1" applyProtection="1">
      <alignment vertical="center"/>
      <protection locked="0"/>
    </xf>
    <xf numFmtId="0" fontId="5" fillId="0" borderId="27" xfId="0" applyFont="1" applyBorder="1" applyProtection="1">
      <protection locked="0"/>
    </xf>
    <xf numFmtId="0" fontId="5" fillId="0" borderId="25" xfId="2" applyNumberFormat="1" applyFont="1" applyBorder="1" applyAlignment="1" applyProtection="1">
      <alignment shrinkToFit="1"/>
      <protection locked="0"/>
    </xf>
    <xf numFmtId="0" fontId="5" fillId="0" borderId="20" xfId="0" applyFont="1" applyBorder="1" applyProtection="1">
      <protection locked="0"/>
    </xf>
    <xf numFmtId="38" fontId="5" fillId="0" borderId="14" xfId="2" applyFont="1" applyBorder="1" applyAlignment="1" applyProtection="1">
      <alignment shrinkToFit="1"/>
      <protection locked="0"/>
    </xf>
    <xf numFmtId="0" fontId="5" fillId="0" borderId="33" xfId="0" applyFont="1" applyBorder="1" applyProtection="1">
      <protection locked="0"/>
    </xf>
    <xf numFmtId="0" fontId="8" fillId="0" borderId="21" xfId="0" applyFont="1" applyBorder="1" applyProtection="1">
      <protection locked="0"/>
    </xf>
    <xf numFmtId="0" fontId="8" fillId="0" borderId="17" xfId="0" applyFont="1" applyBorder="1" applyProtection="1">
      <protection locked="0"/>
    </xf>
    <xf numFmtId="0" fontId="5" fillId="0" borderId="16" xfId="0" quotePrefix="1" applyFont="1" applyBorder="1" applyProtection="1">
      <protection locked="0"/>
    </xf>
    <xf numFmtId="0" fontId="5" fillId="0" borderId="17" xfId="0" quotePrefix="1" applyFont="1" applyBorder="1" applyProtection="1">
      <protection locked="0"/>
    </xf>
    <xf numFmtId="0" fontId="5" fillId="0" borderId="24" xfId="0" applyFont="1" applyBorder="1" applyProtection="1">
      <protection locked="0"/>
    </xf>
    <xf numFmtId="0" fontId="8" fillId="0" borderId="33" xfId="0" applyFont="1" applyBorder="1" applyProtection="1">
      <protection locked="0"/>
    </xf>
    <xf numFmtId="0" fontId="8" fillId="0" borderId="16" xfId="0" applyFont="1" applyBorder="1" applyProtection="1">
      <protection locked="0"/>
    </xf>
    <xf numFmtId="38" fontId="5" fillId="0" borderId="16" xfId="2" applyFont="1" applyBorder="1" applyAlignment="1" applyProtection="1">
      <alignment shrinkToFit="1"/>
      <protection locked="0"/>
    </xf>
    <xf numFmtId="0" fontId="5" fillId="0" borderId="13" xfId="0" quotePrefix="1" applyFont="1" applyBorder="1" applyProtection="1">
      <protection locked="0"/>
    </xf>
    <xf numFmtId="0" fontId="5" fillId="0" borderId="20" xfId="0" quotePrefix="1" applyFont="1" applyBorder="1" applyProtection="1">
      <protection locked="0"/>
    </xf>
    <xf numFmtId="0" fontId="5" fillId="0" borderId="10" xfId="0" quotePrefix="1" applyFont="1" applyBorder="1" applyProtection="1">
      <protection locked="0"/>
    </xf>
    <xf numFmtId="0" fontId="5" fillId="0" borderId="11" xfId="0" applyFont="1" applyBorder="1" applyProtection="1">
      <protection locked="0"/>
    </xf>
    <xf numFmtId="38" fontId="5" fillId="0" borderId="11" xfId="2" applyFont="1" applyBorder="1" applyAlignment="1" applyProtection="1">
      <alignment shrinkToFit="1"/>
      <protection locked="0"/>
    </xf>
    <xf numFmtId="0" fontId="5" fillId="0" borderId="10" xfId="0" applyFont="1" applyBorder="1" applyProtection="1">
      <protection locked="0"/>
    </xf>
    <xf numFmtId="0" fontId="5" fillId="0" borderId="12" xfId="0" applyFont="1" applyBorder="1" applyProtection="1">
      <protection locked="0"/>
    </xf>
    <xf numFmtId="0" fontId="6" fillId="0" borderId="17" xfId="0" applyFont="1" applyBorder="1" applyProtection="1">
      <protection locked="0"/>
    </xf>
    <xf numFmtId="38" fontId="5" fillId="0" borderId="17" xfId="2" applyFont="1" applyBorder="1" applyAlignment="1" applyProtection="1">
      <alignment shrinkToFit="1"/>
      <protection locked="0"/>
    </xf>
    <xf numFmtId="0" fontId="5" fillId="0" borderId="19" xfId="0" applyFont="1" applyBorder="1" applyProtection="1">
      <protection locked="0"/>
    </xf>
    <xf numFmtId="0" fontId="5" fillId="0" borderId="22" xfId="0" applyFont="1" applyBorder="1" applyProtection="1">
      <protection locked="0"/>
    </xf>
    <xf numFmtId="0" fontId="5" fillId="0" borderId="14" xfId="2" applyNumberFormat="1" applyFont="1" applyBorder="1" applyAlignment="1" applyProtection="1">
      <alignment shrinkToFit="1"/>
      <protection locked="0"/>
    </xf>
    <xf numFmtId="0" fontId="8" fillId="0" borderId="6" xfId="0" applyFont="1" applyBorder="1"/>
    <xf numFmtId="0" fontId="8" fillId="0" borderId="18" xfId="0" applyFont="1" applyBorder="1"/>
    <xf numFmtId="0" fontId="8" fillId="0" borderId="24" xfId="0" applyFont="1" applyBorder="1" applyProtection="1">
      <protection locked="0"/>
    </xf>
    <xf numFmtId="0" fontId="8" fillId="0" borderId="3" xfId="0" applyFont="1" applyBorder="1" applyProtection="1">
      <protection locked="0"/>
    </xf>
    <xf numFmtId="0" fontId="8" fillId="0" borderId="52" xfId="0" applyFont="1" applyBorder="1" applyProtection="1">
      <protection locked="0"/>
    </xf>
    <xf numFmtId="0" fontId="8" fillId="0" borderId="54" xfId="0" applyFont="1" applyBorder="1" applyProtection="1">
      <protection locked="0"/>
    </xf>
    <xf numFmtId="0" fontId="5" fillId="0" borderId="33" xfId="0" quotePrefix="1" applyFont="1" applyBorder="1" applyProtection="1">
      <protection locked="0"/>
    </xf>
    <xf numFmtId="0" fontId="5" fillId="0" borderId="20" xfId="0" applyFont="1" applyBorder="1" applyAlignment="1" applyProtection="1">
      <alignment vertical="center"/>
      <protection locked="0"/>
    </xf>
    <xf numFmtId="0" fontId="5" fillId="0" borderId="36" xfId="0" applyFont="1" applyBorder="1" applyProtection="1">
      <protection locked="0"/>
    </xf>
    <xf numFmtId="0" fontId="8" fillId="0" borderId="36" xfId="0" applyFont="1" applyBorder="1" applyProtection="1">
      <protection locked="0"/>
    </xf>
    <xf numFmtId="0" fontId="5" fillId="0" borderId="15" xfId="0" quotePrefix="1" applyFont="1" applyBorder="1" applyProtection="1">
      <protection locked="0"/>
    </xf>
    <xf numFmtId="0" fontId="8" fillId="0" borderId="22" xfId="0" applyFont="1" applyBorder="1" applyProtection="1">
      <protection locked="0"/>
    </xf>
    <xf numFmtId="177" fontId="5" fillId="0" borderId="4" xfId="2" applyNumberFormat="1" applyFont="1" applyBorder="1" applyAlignment="1">
      <alignment shrinkToFit="1"/>
    </xf>
    <xf numFmtId="0" fontId="8" fillId="0" borderId="55" xfId="0" applyFont="1" applyBorder="1" applyProtection="1">
      <protection locked="0"/>
    </xf>
    <xf numFmtId="0" fontId="5" fillId="0" borderId="17" xfId="0" applyFont="1" applyBorder="1" applyAlignment="1" applyProtection="1">
      <alignment shrinkToFit="1"/>
      <protection locked="0"/>
    </xf>
    <xf numFmtId="0" fontId="5" fillId="0" borderId="14" xfId="0" applyFont="1" applyBorder="1" applyAlignment="1" applyProtection="1">
      <alignment shrinkToFit="1"/>
      <protection locked="0"/>
    </xf>
    <xf numFmtId="0" fontId="5" fillId="0" borderId="15" xfId="0" applyFont="1" applyBorder="1" applyAlignment="1" applyProtection="1">
      <alignment shrinkToFit="1"/>
      <protection locked="0"/>
    </xf>
    <xf numFmtId="0" fontId="5" fillId="0" borderId="16" xfId="0" applyFont="1" applyBorder="1" applyAlignment="1" applyProtection="1">
      <alignment shrinkToFit="1"/>
      <protection locked="0"/>
    </xf>
    <xf numFmtId="0" fontId="5" fillId="0" borderId="11" xfId="0" applyFont="1" applyBorder="1" applyAlignment="1" applyProtection="1">
      <alignment shrinkToFit="1"/>
      <protection locked="0"/>
    </xf>
    <xf numFmtId="0" fontId="5" fillId="0" borderId="39" xfId="0" applyFont="1" applyBorder="1"/>
    <xf numFmtId="38" fontId="5" fillId="0" borderId="56" xfId="2" applyFont="1" applyBorder="1"/>
    <xf numFmtId="38" fontId="5" fillId="0" borderId="15" xfId="2" applyFont="1" applyBorder="1" applyAlignment="1">
      <alignment horizontal="center" shrinkToFit="1"/>
    </xf>
    <xf numFmtId="0" fontId="8" fillId="0" borderId="57" xfId="0" applyFont="1" applyBorder="1"/>
    <xf numFmtId="0" fontId="5" fillId="0" borderId="17" xfId="0" applyFont="1" applyBorder="1" applyAlignment="1" applyProtection="1">
      <alignment horizontal="center" shrinkToFit="1"/>
      <protection locked="0"/>
    </xf>
    <xf numFmtId="0" fontId="5" fillId="0" borderId="36" xfId="0" quotePrefix="1" applyFont="1" applyBorder="1" applyProtection="1">
      <protection locked="0"/>
    </xf>
    <xf numFmtId="0" fontId="5" fillId="0" borderId="21" xfId="0" applyFont="1" applyBorder="1" applyAlignment="1" applyProtection="1">
      <alignment shrinkToFit="1"/>
      <protection locked="0"/>
    </xf>
    <xf numFmtId="38" fontId="5" fillId="0" borderId="16" xfId="2" applyFont="1" applyBorder="1" applyAlignment="1" applyProtection="1">
      <alignment horizontal="center" shrinkToFit="1"/>
      <protection locked="0"/>
    </xf>
    <xf numFmtId="0" fontId="8" fillId="0" borderId="34" xfId="0" applyFont="1" applyBorder="1" applyProtection="1">
      <protection locked="0"/>
    </xf>
    <xf numFmtId="0" fontId="5" fillId="0" borderId="15" xfId="0" applyFont="1" applyBorder="1" applyAlignment="1" applyProtection="1">
      <alignment horizontal="center"/>
      <protection locked="0"/>
    </xf>
    <xf numFmtId="177" fontId="5" fillId="0" borderId="15" xfId="2" applyNumberFormat="1" applyFont="1" applyBorder="1" applyAlignment="1" applyProtection="1">
      <alignment shrinkToFit="1"/>
      <protection locked="0"/>
    </xf>
    <xf numFmtId="177" fontId="5" fillId="0" borderId="2" xfId="2" applyNumberFormat="1" applyFont="1" applyBorder="1" applyAlignment="1" applyProtection="1">
      <alignment shrinkToFit="1"/>
      <protection locked="0"/>
    </xf>
    <xf numFmtId="0" fontId="5" fillId="0" borderId="16" xfId="0" applyFont="1" applyBorder="1" applyAlignment="1" applyProtection="1">
      <alignment horizontal="center"/>
      <protection locked="0"/>
    </xf>
    <xf numFmtId="38" fontId="5" fillId="0" borderId="15" xfId="2" applyFont="1" applyBorder="1" applyAlignment="1" applyProtection="1">
      <alignment horizontal="center" shrinkToFit="1"/>
      <protection locked="0"/>
    </xf>
    <xf numFmtId="38" fontId="5" fillId="0" borderId="11" xfId="2" applyFont="1" applyBorder="1" applyAlignment="1">
      <alignment horizontal="center" shrinkToFit="1"/>
    </xf>
    <xf numFmtId="38" fontId="5" fillId="0" borderId="58" xfId="2" applyFont="1" applyBorder="1" applyAlignment="1" applyProtection="1">
      <alignment shrinkToFit="1"/>
      <protection locked="0"/>
    </xf>
    <xf numFmtId="0" fontId="8" fillId="0" borderId="36" xfId="0" applyFont="1" applyBorder="1"/>
    <xf numFmtId="38" fontId="5" fillId="0" borderId="11" xfId="2" applyFont="1" applyBorder="1" applyAlignment="1" applyProtection="1">
      <alignment shrinkToFit="1"/>
    </xf>
    <xf numFmtId="38" fontId="5" fillId="0" borderId="1" xfId="2" applyFont="1" applyBorder="1" applyAlignment="1" applyProtection="1">
      <alignment shrinkToFit="1"/>
    </xf>
    <xf numFmtId="49" fontId="5" fillId="0" borderId="18" xfId="2" applyNumberFormat="1" applyFont="1" applyBorder="1" applyProtection="1"/>
    <xf numFmtId="38" fontId="5" fillId="0" borderId="18" xfId="2" applyFont="1" applyBorder="1" applyProtection="1"/>
    <xf numFmtId="177" fontId="5" fillId="0" borderId="15" xfId="2" applyNumberFormat="1" applyFont="1" applyBorder="1" applyAlignment="1" applyProtection="1">
      <alignment shrinkToFit="1"/>
    </xf>
    <xf numFmtId="38" fontId="5" fillId="0" borderId="25" xfId="2" applyFont="1" applyBorder="1" applyAlignment="1" applyProtection="1">
      <alignment shrinkToFit="1"/>
    </xf>
    <xf numFmtId="0" fontId="5" fillId="0" borderId="11" xfId="2" applyNumberFormat="1" applyFont="1" applyBorder="1" applyAlignment="1" applyProtection="1">
      <alignment shrinkToFit="1"/>
    </xf>
    <xf numFmtId="38" fontId="5" fillId="0" borderId="8" xfId="2" applyFont="1" applyBorder="1" applyAlignment="1" applyProtection="1">
      <alignment horizontal="center" shrinkToFit="1"/>
    </xf>
    <xf numFmtId="38" fontId="5" fillId="0" borderId="9" xfId="2" applyFont="1" applyBorder="1" applyAlignment="1" applyProtection="1">
      <alignment horizontal="center" shrinkToFit="1"/>
    </xf>
    <xf numFmtId="0" fontId="5" fillId="0" borderId="8" xfId="0" applyFont="1" applyBorder="1"/>
    <xf numFmtId="38" fontId="5" fillId="0" borderId="8" xfId="2" applyFont="1" applyBorder="1" applyAlignment="1" applyProtection="1">
      <alignment shrinkToFit="1"/>
    </xf>
    <xf numFmtId="38" fontId="5" fillId="0" borderId="9" xfId="2" applyFont="1" applyBorder="1" applyAlignment="1" applyProtection="1">
      <alignment shrinkToFit="1"/>
    </xf>
    <xf numFmtId="0" fontId="5" fillId="0" borderId="59" xfId="0" applyFont="1" applyBorder="1"/>
    <xf numFmtId="0" fontId="5" fillId="0" borderId="8" xfId="2" applyNumberFormat="1" applyFont="1" applyBorder="1" applyAlignment="1" applyProtection="1">
      <alignment shrinkToFit="1"/>
    </xf>
    <xf numFmtId="38" fontId="5" fillId="0" borderId="29" xfId="2" applyFont="1" applyBorder="1" applyProtection="1"/>
    <xf numFmtId="38" fontId="5" fillId="0" borderId="30" xfId="2" applyFont="1" applyBorder="1" applyProtection="1"/>
    <xf numFmtId="0" fontId="5" fillId="0" borderId="23" xfId="0" applyFont="1" applyBorder="1" applyAlignment="1">
      <alignment shrinkToFit="1"/>
    </xf>
    <xf numFmtId="0" fontId="5" fillId="0" borderId="14" xfId="0" applyFont="1" applyBorder="1" applyAlignment="1">
      <alignment horizontal="center" shrinkToFit="1"/>
    </xf>
    <xf numFmtId="38" fontId="5" fillId="0" borderId="17" xfId="2" applyFont="1" applyBorder="1" applyAlignment="1" applyProtection="1">
      <alignment horizontal="center" shrinkToFit="1"/>
      <protection locked="0"/>
    </xf>
    <xf numFmtId="38" fontId="5" fillId="0" borderId="17" xfId="2" applyFont="1" applyBorder="1" applyAlignment="1">
      <alignment horizontal="center" shrinkToFit="1"/>
    </xf>
    <xf numFmtId="38" fontId="5" fillId="0" borderId="11" xfId="2" applyFont="1" applyBorder="1" applyAlignment="1" applyProtection="1">
      <alignment horizontal="center" shrinkToFit="1"/>
      <protection locked="0"/>
    </xf>
    <xf numFmtId="0" fontId="8" fillId="0" borderId="33" xfId="0" applyFont="1" applyBorder="1"/>
    <xf numFmtId="0" fontId="8" fillId="0" borderId="60" xfId="0" applyFont="1" applyBorder="1"/>
    <xf numFmtId="0" fontId="8" fillId="0" borderId="52" xfId="0" applyFont="1" applyBorder="1"/>
    <xf numFmtId="0" fontId="5" fillId="0" borderId="33" xfId="0" applyFont="1" applyBorder="1"/>
    <xf numFmtId="177" fontId="5" fillId="0" borderId="2" xfId="2" applyNumberFormat="1" applyFont="1" applyBorder="1" applyAlignment="1" applyProtection="1">
      <alignment shrinkToFit="1"/>
    </xf>
    <xf numFmtId="38" fontId="5" fillId="0" borderId="26" xfId="2" applyFont="1" applyBorder="1" applyAlignment="1" applyProtection="1">
      <alignment shrinkToFit="1"/>
    </xf>
    <xf numFmtId="0" fontId="5" fillId="0" borderId="25" xfId="2" applyNumberFormat="1" applyFont="1" applyBorder="1" applyAlignment="1" applyProtection="1">
      <alignment shrinkToFit="1"/>
    </xf>
    <xf numFmtId="38" fontId="5" fillId="0" borderId="15" xfId="2" applyFont="1" applyBorder="1" applyAlignment="1" applyProtection="1">
      <alignment shrinkToFit="1"/>
    </xf>
    <xf numFmtId="38" fontId="5" fillId="0" borderId="2" xfId="2" applyFont="1" applyBorder="1" applyAlignment="1" applyProtection="1">
      <alignment shrinkToFit="1"/>
    </xf>
    <xf numFmtId="0" fontId="5" fillId="0" borderId="15" xfId="2" applyNumberFormat="1" applyFont="1" applyBorder="1" applyAlignment="1" applyProtection="1">
      <alignment shrinkToFit="1"/>
    </xf>
    <xf numFmtId="177" fontId="5" fillId="0" borderId="17" xfId="2" applyNumberFormat="1" applyFont="1" applyBorder="1" applyAlignment="1" applyProtection="1">
      <alignment shrinkToFit="1"/>
    </xf>
    <xf numFmtId="177" fontId="5" fillId="0" borderId="3" xfId="2" applyNumberFormat="1" applyFont="1" applyBorder="1" applyAlignment="1" applyProtection="1">
      <alignment shrinkToFit="1"/>
    </xf>
    <xf numFmtId="38" fontId="5" fillId="0" borderId="17" xfId="2" applyFont="1" applyBorder="1" applyAlignment="1" applyProtection="1">
      <alignment shrinkToFit="1"/>
    </xf>
    <xf numFmtId="38" fontId="5" fillId="0" borderId="3" xfId="2" applyFont="1" applyBorder="1" applyAlignment="1" applyProtection="1">
      <alignment shrinkToFit="1"/>
    </xf>
    <xf numFmtId="178" fontId="0" fillId="0" borderId="28" xfId="0" applyNumberFormat="1"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45" xfId="0" applyBorder="1" applyAlignment="1">
      <alignment horizontal="center"/>
    </xf>
    <xf numFmtId="0" fontId="0" fillId="0" borderId="46" xfId="0" applyBorder="1" applyAlignment="1">
      <alignment horizontal="center"/>
    </xf>
    <xf numFmtId="0" fontId="0" fillId="0" borderId="61" xfId="0" applyBorder="1" applyAlignment="1">
      <alignment horizontal="center" vertical="center"/>
    </xf>
    <xf numFmtId="0" fontId="0" fillId="0" borderId="62" xfId="0" applyBorder="1" applyAlignment="1">
      <alignment horizontal="center" vertical="center"/>
    </xf>
    <xf numFmtId="0" fontId="5" fillId="0" borderId="11" xfId="0" applyFont="1" applyBorder="1" applyAlignment="1">
      <alignment horizontal="center"/>
    </xf>
    <xf numFmtId="0" fontId="5" fillId="0" borderId="10" xfId="0" applyFont="1" applyBorder="1" applyAlignment="1">
      <alignment horizontal="center"/>
    </xf>
    <xf numFmtId="0" fontId="5" fillId="0" borderId="68" xfId="0" applyFont="1" applyBorder="1" applyAlignment="1">
      <alignment horizontal="center"/>
    </xf>
    <xf numFmtId="0" fontId="5" fillId="0" borderId="8" xfId="0" applyFont="1" applyBorder="1" applyAlignment="1">
      <alignment horizontal="center"/>
    </xf>
    <xf numFmtId="0" fontId="5" fillId="0" borderId="59" xfId="0" applyFont="1" applyBorder="1" applyAlignment="1">
      <alignment horizontal="center"/>
    </xf>
    <xf numFmtId="0" fontId="5" fillId="0" borderId="63" xfId="0" applyFont="1" applyBorder="1" applyAlignment="1">
      <alignment horizontal="center"/>
    </xf>
    <xf numFmtId="49" fontId="5" fillId="0" borderId="0" xfId="0" applyNumberFormat="1" applyFont="1" applyAlignment="1">
      <alignment horizontal="left" shrinkToFit="1"/>
    </xf>
    <xf numFmtId="49" fontId="5" fillId="0" borderId="18" xfId="0" applyNumberFormat="1" applyFont="1" applyBorder="1" applyAlignment="1">
      <alignment horizontal="center" vertical="top" textRotation="255" shrinkToFit="1"/>
    </xf>
    <xf numFmtId="49" fontId="5" fillId="0" borderId="31" xfId="0" applyNumberFormat="1" applyFont="1" applyBorder="1" applyAlignment="1">
      <alignment horizontal="left" wrapText="1" shrinkToFit="1"/>
    </xf>
    <xf numFmtId="49" fontId="5" fillId="0" borderId="31" xfId="0" applyNumberFormat="1" applyFont="1" applyBorder="1" applyAlignment="1">
      <alignment horizontal="left" shrinkToFit="1"/>
    </xf>
    <xf numFmtId="49" fontId="6" fillId="0" borderId="31" xfId="0" applyNumberFormat="1" applyFont="1" applyBorder="1" applyAlignment="1">
      <alignment horizontal="center"/>
    </xf>
    <xf numFmtId="49" fontId="6" fillId="0" borderId="0" xfId="0" applyNumberFormat="1" applyFont="1" applyAlignment="1">
      <alignment horizontal="center"/>
    </xf>
    <xf numFmtId="178" fontId="12" fillId="0" borderId="69" xfId="0" applyNumberFormat="1" applyFont="1" applyBorder="1" applyAlignment="1" applyProtection="1">
      <alignment horizontal="left" vertical="center" indent="4"/>
      <protection locked="0"/>
    </xf>
    <xf numFmtId="178" fontId="12" fillId="0" borderId="31" xfId="0" applyNumberFormat="1" applyFont="1" applyBorder="1" applyAlignment="1" applyProtection="1">
      <alignment horizontal="left" vertical="center" indent="4"/>
      <protection locked="0"/>
    </xf>
    <xf numFmtId="178" fontId="12" fillId="0" borderId="73" xfId="0" applyNumberFormat="1" applyFont="1" applyBorder="1" applyAlignment="1" applyProtection="1">
      <alignment horizontal="left" vertical="center" indent="4"/>
      <protection locked="0"/>
    </xf>
    <xf numFmtId="178" fontId="12" fillId="0" borderId="60" xfId="0" applyNumberFormat="1" applyFont="1" applyBorder="1" applyAlignment="1" applyProtection="1">
      <alignment horizontal="left" vertical="center" indent="4"/>
      <protection locked="0"/>
    </xf>
    <xf numFmtId="178" fontId="12" fillId="0" borderId="0" xfId="0" applyNumberFormat="1" applyFont="1" applyAlignment="1" applyProtection="1">
      <alignment horizontal="left" vertical="center" indent="4"/>
      <protection locked="0"/>
    </xf>
    <xf numFmtId="178" fontId="12" fillId="0" borderId="53" xfId="0" applyNumberFormat="1" applyFont="1" applyBorder="1" applyAlignment="1" applyProtection="1">
      <alignment horizontal="left" vertical="center" indent="4"/>
      <protection locked="0"/>
    </xf>
    <xf numFmtId="178" fontId="12" fillId="0" borderId="71" xfId="0" applyNumberFormat="1" applyFont="1" applyBorder="1" applyAlignment="1" applyProtection="1">
      <alignment horizontal="left" vertical="center" indent="4"/>
      <protection locked="0"/>
    </xf>
    <xf numFmtId="178" fontId="12" fillId="0" borderId="67" xfId="0" applyNumberFormat="1" applyFont="1" applyBorder="1" applyAlignment="1" applyProtection="1">
      <alignment horizontal="left" vertical="center" indent="4"/>
      <protection locked="0"/>
    </xf>
    <xf numFmtId="178" fontId="12" fillId="0" borderId="74" xfId="0" applyNumberFormat="1" applyFont="1" applyBorder="1" applyAlignment="1" applyProtection="1">
      <alignment horizontal="left" vertical="center" indent="4"/>
      <protection locked="0"/>
    </xf>
    <xf numFmtId="179" fontId="13" fillId="0" borderId="65" xfId="0" applyNumberFormat="1" applyFont="1" applyBorder="1" applyAlignment="1" applyProtection="1">
      <alignment horizontal="right" vertical="center"/>
      <protection locked="0"/>
    </xf>
    <xf numFmtId="179" fontId="13" fillId="0" borderId="31" xfId="0" applyNumberFormat="1" applyFont="1" applyBorder="1" applyAlignment="1" applyProtection="1">
      <alignment horizontal="right" vertical="center"/>
      <protection locked="0"/>
    </xf>
    <xf numFmtId="179" fontId="13" fillId="0" borderId="73" xfId="0" applyNumberFormat="1" applyFont="1" applyBorder="1" applyAlignment="1" applyProtection="1">
      <alignment horizontal="right" vertical="center"/>
      <protection locked="0"/>
    </xf>
    <xf numFmtId="179" fontId="13" fillId="0" borderId="66" xfId="0" applyNumberFormat="1" applyFont="1" applyBorder="1" applyAlignment="1" applyProtection="1">
      <alignment horizontal="right" vertical="center"/>
      <protection locked="0"/>
    </xf>
    <xf numFmtId="179" fontId="13" fillId="0" borderId="67" xfId="0" applyNumberFormat="1" applyFont="1" applyBorder="1" applyAlignment="1" applyProtection="1">
      <alignment horizontal="right" vertical="center"/>
      <protection locked="0"/>
    </xf>
    <xf numFmtId="179" fontId="13" fillId="0" borderId="74" xfId="0" applyNumberFormat="1" applyFont="1" applyBorder="1" applyAlignment="1" applyProtection="1">
      <alignment horizontal="right" vertical="center"/>
      <protection locked="0"/>
    </xf>
    <xf numFmtId="0" fontId="7" fillId="0" borderId="75" xfId="0" applyFont="1" applyBorder="1" applyAlignment="1">
      <alignment horizontal="center" vertical="center"/>
    </xf>
    <xf numFmtId="0" fontId="7" fillId="0" borderId="6" xfId="0" applyFont="1" applyBorder="1" applyAlignment="1">
      <alignment horizontal="center" vertical="center"/>
    </xf>
    <xf numFmtId="177" fontId="9" fillId="0" borderId="28" xfId="0" applyNumberFormat="1" applyFont="1" applyBorder="1" applyAlignment="1">
      <alignment horizontal="center" vertical="center"/>
    </xf>
    <xf numFmtId="177" fontId="9" fillId="0" borderId="5" xfId="0" applyNumberFormat="1" applyFont="1" applyBorder="1" applyAlignment="1">
      <alignment horizontal="center" vertical="center"/>
    </xf>
    <xf numFmtId="0" fontId="4" fillId="0" borderId="40" xfId="0" applyFont="1" applyBorder="1" applyAlignment="1" applyProtection="1">
      <alignment horizontal="center" vertical="center" wrapText="1"/>
      <protection locked="0"/>
    </xf>
    <xf numFmtId="0" fontId="4" fillId="0" borderId="28" xfId="0" applyFont="1" applyBorder="1" applyAlignment="1" applyProtection="1">
      <alignment horizontal="center" vertical="center" wrapText="1"/>
      <protection locked="0"/>
    </xf>
    <xf numFmtId="0" fontId="4" fillId="0" borderId="68"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64" xfId="0" applyFont="1" applyBorder="1" applyAlignment="1" applyProtection="1">
      <alignment horizontal="right" vertical="center"/>
      <protection locked="0"/>
    </xf>
    <xf numFmtId="0" fontId="4" fillId="0" borderId="29" xfId="0" applyFont="1" applyBorder="1" applyAlignment="1" applyProtection="1">
      <alignment horizontal="right" vertical="center"/>
      <protection locked="0"/>
    </xf>
    <xf numFmtId="0" fontId="4" fillId="0" borderId="40" xfId="0" applyFont="1" applyBorder="1" applyAlignment="1" applyProtection="1">
      <alignment horizontal="right" vertical="center"/>
      <protection locked="0"/>
    </xf>
    <xf numFmtId="0" fontId="7" fillId="0" borderId="69" xfId="0" applyFont="1" applyBorder="1" applyAlignment="1">
      <alignment horizontal="center" vertical="center"/>
    </xf>
    <xf numFmtId="0" fontId="7" fillId="0" borderId="31" xfId="0" applyFont="1" applyBorder="1" applyAlignment="1">
      <alignment horizontal="center" vertical="center"/>
    </xf>
    <xf numFmtId="0" fontId="7" fillId="0" borderId="73" xfId="0" applyFont="1" applyBorder="1" applyAlignment="1">
      <alignment horizontal="center" vertical="center"/>
    </xf>
    <xf numFmtId="0" fontId="7" fillId="0" borderId="60" xfId="0" applyFont="1" applyBorder="1" applyAlignment="1">
      <alignment horizontal="center" vertical="center"/>
    </xf>
    <xf numFmtId="0" fontId="7" fillId="0" borderId="0" xfId="0" applyFont="1" applyAlignment="1">
      <alignment horizontal="center" vertical="center"/>
    </xf>
    <xf numFmtId="0" fontId="7" fillId="0" borderId="53" xfId="0" applyFont="1" applyBorder="1" applyAlignment="1">
      <alignment horizontal="center" vertical="center"/>
    </xf>
    <xf numFmtId="0" fontId="7" fillId="0" borderId="71" xfId="0" applyFont="1" applyBorder="1" applyAlignment="1">
      <alignment horizontal="center" vertical="center"/>
    </xf>
    <xf numFmtId="0" fontId="7" fillId="0" borderId="67" xfId="0" applyFont="1" applyBorder="1" applyAlignment="1">
      <alignment horizontal="center" vertical="center"/>
    </xf>
    <xf numFmtId="0" fontId="7" fillId="0" borderId="74" xfId="0" applyFont="1" applyBorder="1" applyAlignment="1">
      <alignment horizontal="center" vertical="center"/>
    </xf>
    <xf numFmtId="0" fontId="4" fillId="0" borderId="74"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28" xfId="0" applyFont="1" applyBorder="1" applyAlignment="1">
      <alignment vertical="top" wrapText="1"/>
    </xf>
    <xf numFmtId="0" fontId="7" fillId="0" borderId="28" xfId="0" applyFont="1" applyBorder="1" applyAlignment="1" applyProtection="1">
      <alignment vertical="center"/>
      <protection locked="0"/>
    </xf>
    <xf numFmtId="0" fontId="7" fillId="0" borderId="39" xfId="0" applyFont="1" applyBorder="1" applyAlignment="1">
      <alignment horizontal="center" vertical="center"/>
    </xf>
    <xf numFmtId="0" fontId="7" fillId="0" borderId="56" xfId="0" applyFont="1" applyBorder="1" applyAlignment="1">
      <alignment horizontal="center" vertical="center"/>
    </xf>
    <xf numFmtId="0" fontId="7" fillId="0" borderId="69" xfId="0" applyFont="1" applyBorder="1" applyAlignment="1">
      <alignment horizontal="center" vertical="center" wrapText="1"/>
    </xf>
    <xf numFmtId="0" fontId="7" fillId="0" borderId="70" xfId="0" applyFont="1" applyBorder="1" applyAlignment="1">
      <alignment horizontal="center" vertical="center" wrapText="1"/>
    </xf>
    <xf numFmtId="0" fontId="7" fillId="0" borderId="71" xfId="0" applyFont="1" applyBorder="1" applyAlignment="1">
      <alignment horizontal="center" vertical="center" wrapText="1"/>
    </xf>
    <xf numFmtId="0" fontId="7" fillId="0" borderId="72" xfId="0" applyFont="1" applyBorder="1" applyAlignment="1">
      <alignment horizontal="center" vertical="center" wrapText="1"/>
    </xf>
    <xf numFmtId="0" fontId="4" fillId="0" borderId="64" xfId="0" applyFont="1" applyBorder="1" applyAlignment="1" applyProtection="1">
      <alignment horizontal="center" vertical="center"/>
      <protection locked="0"/>
    </xf>
    <xf numFmtId="0" fontId="4" fillId="0" borderId="29" xfId="0" applyFont="1" applyBorder="1" applyAlignment="1" applyProtection="1">
      <alignment horizontal="center" vertical="center"/>
      <protection locked="0"/>
    </xf>
    <xf numFmtId="0" fontId="4" fillId="0" borderId="65"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4" fillId="0" borderId="66" xfId="0" applyFont="1" applyBorder="1" applyAlignment="1" applyProtection="1">
      <alignment horizontal="center" vertical="center"/>
      <protection locked="0"/>
    </xf>
    <xf numFmtId="0" fontId="4" fillId="0" borderId="67" xfId="0" applyFont="1" applyBorder="1" applyAlignment="1" applyProtection="1">
      <alignment horizontal="center" vertical="center"/>
      <protection locked="0"/>
    </xf>
    <xf numFmtId="0" fontId="0" fillId="0" borderId="18" xfId="0" applyBorder="1" applyAlignment="1">
      <alignment horizontal="center" vertical="top" textRotation="255" shrinkToFit="1"/>
    </xf>
    <xf numFmtId="49" fontId="5" fillId="0" borderId="18" xfId="2" applyNumberFormat="1" applyFont="1" applyBorder="1" applyAlignment="1">
      <alignment horizontal="center" vertical="top" textRotation="255" shrinkToFit="1"/>
    </xf>
    <xf numFmtId="0" fontId="5" fillId="0" borderId="76" xfId="0" applyFont="1" applyBorder="1" applyAlignment="1">
      <alignment horizontal="center"/>
    </xf>
    <xf numFmtId="0" fontId="5" fillId="0" borderId="35" xfId="0" applyFont="1" applyBorder="1" applyAlignment="1">
      <alignment horizontal="center"/>
    </xf>
    <xf numFmtId="177" fontId="5" fillId="0" borderId="15" xfId="2" applyNumberFormat="1" applyFont="1" applyBorder="1" applyAlignment="1" applyProtection="1">
      <alignment shrinkToFit="1"/>
      <protection hidden="1"/>
    </xf>
  </cellXfs>
  <cellStyles count="3">
    <cellStyle name="ハイパーリンク" xfId="1" builtinId="8"/>
    <cellStyle name="桁区切り" xfId="2" builtinId="6"/>
    <cellStyle name="標準" xfId="0" builtinId="0"/>
  </cellStyles>
  <dxfs count="1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B2:C13"/>
  <sheetViews>
    <sheetView showGridLines="0" zoomScaleNormal="100" workbookViewId="0"/>
  </sheetViews>
  <sheetFormatPr defaultRowHeight="13.5" x14ac:dyDescent="0.15"/>
  <cols>
    <col min="1" max="1" width="2.75" customWidth="1"/>
    <col min="3" max="3" width="29.375" bestFit="1" customWidth="1"/>
  </cols>
  <sheetData>
    <row r="2" spans="2:3" ht="18" customHeight="1" x14ac:dyDescent="0.15">
      <c r="B2" s="116">
        <v>1</v>
      </c>
      <c r="C2" s="117" t="s">
        <v>299</v>
      </c>
    </row>
    <row r="3" spans="2:3" ht="18" customHeight="1" x14ac:dyDescent="0.15">
      <c r="B3" s="116">
        <v>2</v>
      </c>
      <c r="C3" s="117" t="s">
        <v>310</v>
      </c>
    </row>
    <row r="4" spans="2:3" ht="18" customHeight="1" x14ac:dyDescent="0.15">
      <c r="B4" s="116">
        <v>3</v>
      </c>
      <c r="C4" s="117" t="s">
        <v>110</v>
      </c>
    </row>
    <row r="5" spans="2:3" ht="18" customHeight="1" x14ac:dyDescent="0.15">
      <c r="B5" s="116">
        <v>4</v>
      </c>
      <c r="C5" s="117" t="s">
        <v>151</v>
      </c>
    </row>
    <row r="6" spans="2:3" ht="18" customHeight="1" x14ac:dyDescent="0.15">
      <c r="B6" s="116">
        <v>5</v>
      </c>
      <c r="C6" s="117" t="s">
        <v>300</v>
      </c>
    </row>
    <row r="7" spans="2:3" ht="18" customHeight="1" x14ac:dyDescent="0.15">
      <c r="B7" s="116">
        <v>6</v>
      </c>
      <c r="C7" s="117" t="s">
        <v>301</v>
      </c>
    </row>
    <row r="8" spans="2:3" ht="18" customHeight="1" x14ac:dyDescent="0.15">
      <c r="B8" s="116">
        <v>7</v>
      </c>
      <c r="C8" s="117" t="s">
        <v>302</v>
      </c>
    </row>
    <row r="9" spans="2:3" ht="18" customHeight="1" x14ac:dyDescent="0.15">
      <c r="B9" s="116">
        <v>8</v>
      </c>
      <c r="C9" s="117" t="s">
        <v>303</v>
      </c>
    </row>
    <row r="10" spans="2:3" ht="18" customHeight="1" x14ac:dyDescent="0.15">
      <c r="B10" s="116">
        <v>9</v>
      </c>
      <c r="C10" s="117" t="s">
        <v>304</v>
      </c>
    </row>
    <row r="11" spans="2:3" ht="18" customHeight="1" x14ac:dyDescent="0.15">
      <c r="B11" s="116">
        <v>10</v>
      </c>
      <c r="C11" s="117" t="s">
        <v>305</v>
      </c>
    </row>
    <row r="12" spans="2:3" ht="18" customHeight="1" x14ac:dyDescent="0.15">
      <c r="B12" s="116">
        <v>11</v>
      </c>
      <c r="C12" s="117" t="s">
        <v>306</v>
      </c>
    </row>
    <row r="13" spans="2:3" ht="18" customHeight="1" x14ac:dyDescent="0.15">
      <c r="B13" s="116">
        <v>12</v>
      </c>
      <c r="C13" s="117" t="s">
        <v>307</v>
      </c>
    </row>
  </sheetData>
  <sheetProtection password="CB41" sheet="1"/>
  <phoneticPr fontId="3"/>
  <hyperlinks>
    <hyperlink ref="B2" location="'1'!R1C1" display="'1'!R1C1" xr:uid="{00000000-0004-0000-0000-000000000000}"/>
    <hyperlink ref="B3" location="'2'!R1C1" display="'2'!R1C1" xr:uid="{00000000-0004-0000-0000-000001000000}"/>
    <hyperlink ref="B4" location="'3'!R1C1" display="'3'!R1C1" xr:uid="{00000000-0004-0000-0000-000002000000}"/>
    <hyperlink ref="B5" location="'4'!R1C1" display="'4'!R1C1" xr:uid="{00000000-0004-0000-0000-000003000000}"/>
    <hyperlink ref="B6" location="'5'!R1C1" display="'5'!R1C1" xr:uid="{00000000-0004-0000-0000-000004000000}"/>
    <hyperlink ref="B7" location="'6'!R1C1" display="'6'!R1C1" xr:uid="{00000000-0004-0000-0000-000005000000}"/>
    <hyperlink ref="B8" location="'7'!R1C1" display="'7'!R1C1" xr:uid="{00000000-0004-0000-0000-000006000000}"/>
    <hyperlink ref="B9" location="'8'!R1C1" display="'8'!R1C1" xr:uid="{00000000-0004-0000-0000-000007000000}"/>
    <hyperlink ref="B10" location="'9'!R1C1" display="'9'!R1C1" xr:uid="{00000000-0004-0000-0000-000008000000}"/>
    <hyperlink ref="B11" location="'10'!R1C1" display="'10'!R1C1" xr:uid="{00000000-0004-0000-0000-000009000000}"/>
    <hyperlink ref="B12" location="'11'!R1C1" display="'11'!R1C1" xr:uid="{00000000-0004-0000-0000-00000A000000}"/>
    <hyperlink ref="B13" location="'12'!R1C1" display="'12'!R1C1" xr:uid="{00000000-0004-0000-0000-00000B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1"/>
    <pageSetUpPr fitToPage="1"/>
  </sheetPr>
  <dimension ref="A1:AF147"/>
  <sheetViews>
    <sheetView showGridLines="0" zoomScale="80" zoomScaleNormal="80" workbookViewId="0">
      <selection activeCell="B1" sqref="B1:F2"/>
    </sheetView>
  </sheetViews>
  <sheetFormatPr defaultRowHeight="13.5" x14ac:dyDescent="0.15"/>
  <cols>
    <col min="2" max="2" width="2.125" customWidth="1"/>
    <col min="3" max="3" width="13.625" customWidth="1"/>
    <col min="4" max="4" width="2.125" style="138" customWidth="1"/>
    <col min="5" max="6" width="8.625" customWidth="1"/>
    <col min="7" max="7" width="2.125" customWidth="1"/>
    <col min="8" max="8" width="13.625" customWidth="1"/>
    <col min="9" max="9" width="2.125" style="138" customWidth="1"/>
    <col min="10" max="11" width="8.625" customWidth="1"/>
    <col min="12" max="12" width="2.125" customWidth="1"/>
    <col min="13" max="13" width="13.625" customWidth="1"/>
    <col min="14" max="14" width="2.125" customWidth="1"/>
    <col min="15" max="16" width="8.625" customWidth="1"/>
    <col min="17" max="17" width="2.125" customWidth="1"/>
    <col min="18" max="18" width="13.625" customWidth="1"/>
    <col min="19" max="19" width="2.125" customWidth="1"/>
    <col min="20" max="21" width="8.625" customWidth="1"/>
    <col min="22" max="22" width="2.125" style="139" customWidth="1"/>
    <col min="23" max="23" width="13.625" customWidth="1"/>
    <col min="24" max="24" width="2.125" customWidth="1"/>
    <col min="25" max="26" width="8.625" customWidth="1"/>
    <col min="27" max="27" width="2.125" customWidth="1"/>
    <col min="28" max="28" width="13.625" customWidth="1"/>
    <col min="29" max="29" width="2.125" customWidth="1"/>
    <col min="30" max="31" width="8.625" customWidth="1"/>
  </cols>
  <sheetData>
    <row r="1" spans="1:32" s="6" customFormat="1" ht="15" customHeight="1" x14ac:dyDescent="0.15">
      <c r="A1" s="289" t="s">
        <v>16</v>
      </c>
      <c r="B1" s="291" t="str">
        <f>IF(記入欄!G2="","",記入欄!G2)</f>
        <v/>
      </c>
      <c r="C1" s="292"/>
      <c r="D1" s="292"/>
      <c r="E1" s="292"/>
      <c r="F1" s="292"/>
      <c r="G1" s="309" t="s">
        <v>19</v>
      </c>
      <c r="H1" s="309"/>
      <c r="I1" s="309"/>
      <c r="J1" s="309"/>
      <c r="K1" s="309"/>
      <c r="L1" s="311" t="s">
        <v>3</v>
      </c>
      <c r="M1" s="312"/>
      <c r="N1" s="317" t="str">
        <f>IF(記入欄!G5="","",記入欄!G5)</f>
        <v/>
      </c>
      <c r="O1" s="318"/>
      <c r="P1" s="318"/>
      <c r="Q1" s="311" t="s">
        <v>18</v>
      </c>
      <c r="R1" s="312"/>
      <c r="S1" s="295" t="str">
        <f>IF(記入欄!G7="","",記入欄!G7)</f>
        <v/>
      </c>
      <c r="T1" s="296"/>
      <c r="U1" s="297"/>
      <c r="V1" s="298" t="s">
        <v>4</v>
      </c>
      <c r="W1" s="299"/>
      <c r="X1" s="300"/>
      <c r="Y1" s="272" t="str">
        <f>IF(記入欄!G8="","",記入欄!G8)</f>
        <v/>
      </c>
      <c r="Z1" s="273"/>
      <c r="AA1" s="273"/>
      <c r="AB1" s="273"/>
      <c r="AC1" s="273"/>
      <c r="AD1" s="274"/>
      <c r="AE1" s="5" t="s">
        <v>0</v>
      </c>
      <c r="AF1" s="100"/>
    </row>
    <row r="2" spans="1:32" s="6" customFormat="1" ht="15" customHeight="1" x14ac:dyDescent="0.15">
      <c r="A2" s="290"/>
      <c r="B2" s="293"/>
      <c r="C2" s="294"/>
      <c r="D2" s="294"/>
      <c r="E2" s="294"/>
      <c r="F2" s="294"/>
      <c r="G2" s="310" t="str">
        <f>IF(記入欄!G4="","",記入欄!G4)</f>
        <v/>
      </c>
      <c r="H2" s="310"/>
      <c r="I2" s="310"/>
      <c r="J2" s="310"/>
      <c r="K2" s="310"/>
      <c r="L2" s="311" t="s">
        <v>2</v>
      </c>
      <c r="M2" s="312"/>
      <c r="N2" s="319" t="str">
        <f>IF(記入欄!G6="","",記入欄!G6)</f>
        <v/>
      </c>
      <c r="O2" s="320"/>
      <c r="P2" s="320"/>
      <c r="Q2" s="313" t="s">
        <v>308</v>
      </c>
      <c r="R2" s="314"/>
      <c r="S2" s="281">
        <f>集計表!R28</f>
        <v>0</v>
      </c>
      <c r="T2" s="282"/>
      <c r="U2" s="283"/>
      <c r="V2" s="301"/>
      <c r="W2" s="302"/>
      <c r="X2" s="303"/>
      <c r="Y2" s="275"/>
      <c r="Z2" s="276"/>
      <c r="AA2" s="276"/>
      <c r="AB2" s="276"/>
      <c r="AC2" s="276"/>
      <c r="AD2" s="277"/>
      <c r="AE2" s="287">
        <v>7</v>
      </c>
    </row>
    <row r="3" spans="1:32" s="6" customFormat="1" ht="15" customHeight="1" x14ac:dyDescent="0.15">
      <c r="A3" s="113" t="s">
        <v>17</v>
      </c>
      <c r="B3" s="307" t="str">
        <f>IF(記入欄!G3="","",記入欄!G3)</f>
        <v/>
      </c>
      <c r="C3" s="308"/>
      <c r="D3" s="308"/>
      <c r="E3" s="308"/>
      <c r="F3" s="308"/>
      <c r="G3" s="310"/>
      <c r="H3" s="310"/>
      <c r="I3" s="310"/>
      <c r="J3" s="310"/>
      <c r="K3" s="310"/>
      <c r="L3" s="311"/>
      <c r="M3" s="312"/>
      <c r="N3" s="321"/>
      <c r="O3" s="322"/>
      <c r="P3" s="322"/>
      <c r="Q3" s="315"/>
      <c r="R3" s="316"/>
      <c r="S3" s="284"/>
      <c r="T3" s="285"/>
      <c r="U3" s="286"/>
      <c r="V3" s="304"/>
      <c r="W3" s="305"/>
      <c r="X3" s="306"/>
      <c r="Y3" s="278"/>
      <c r="Z3" s="279"/>
      <c r="AA3" s="279"/>
      <c r="AB3" s="279"/>
      <c r="AC3" s="279"/>
      <c r="AD3" s="280"/>
      <c r="AE3" s="288"/>
    </row>
    <row r="4" spans="1:32" s="134" customFormat="1" ht="16.5" customHeight="1" x14ac:dyDescent="0.15">
      <c r="A4" s="8" t="s">
        <v>38</v>
      </c>
      <c r="B4" s="260" t="s">
        <v>6</v>
      </c>
      <c r="C4" s="261"/>
      <c r="D4" s="261"/>
      <c r="E4" s="261"/>
      <c r="F4" s="262"/>
      <c r="G4" s="260" t="s">
        <v>7</v>
      </c>
      <c r="H4" s="261"/>
      <c r="I4" s="261"/>
      <c r="J4" s="261"/>
      <c r="K4" s="262"/>
      <c r="L4" s="260" t="s">
        <v>8</v>
      </c>
      <c r="M4" s="261"/>
      <c r="N4" s="261"/>
      <c r="O4" s="261"/>
      <c r="P4" s="262"/>
      <c r="Q4" s="260" t="s">
        <v>9</v>
      </c>
      <c r="R4" s="261"/>
      <c r="S4" s="261"/>
      <c r="T4" s="261"/>
      <c r="U4" s="262"/>
      <c r="V4" s="260" t="s">
        <v>23</v>
      </c>
      <c r="W4" s="261"/>
      <c r="X4" s="261"/>
      <c r="Y4" s="261"/>
      <c r="Z4" s="262"/>
      <c r="AA4" s="260" t="s">
        <v>11</v>
      </c>
      <c r="AB4" s="261"/>
      <c r="AC4" s="261"/>
      <c r="AD4" s="261"/>
      <c r="AE4" s="262"/>
    </row>
    <row r="5" spans="1:32" s="134" customFormat="1" ht="16.5" customHeight="1" x14ac:dyDescent="0.15">
      <c r="A5" s="7">
        <v>33</v>
      </c>
      <c r="B5" s="263" t="s">
        <v>12</v>
      </c>
      <c r="C5" s="264"/>
      <c r="D5" s="265"/>
      <c r="E5" s="9" t="s">
        <v>13</v>
      </c>
      <c r="F5" s="10" t="s">
        <v>14</v>
      </c>
      <c r="G5" s="263" t="s">
        <v>12</v>
      </c>
      <c r="H5" s="264"/>
      <c r="I5" s="265"/>
      <c r="J5" s="9" t="s">
        <v>13</v>
      </c>
      <c r="K5" s="10" t="s">
        <v>14</v>
      </c>
      <c r="L5" s="263" t="s">
        <v>12</v>
      </c>
      <c r="M5" s="264"/>
      <c r="N5" s="265"/>
      <c r="O5" s="9" t="s">
        <v>13</v>
      </c>
      <c r="P5" s="10" t="s">
        <v>14</v>
      </c>
      <c r="Q5" s="263" t="s">
        <v>12</v>
      </c>
      <c r="R5" s="264"/>
      <c r="S5" s="265"/>
      <c r="T5" s="9" t="s">
        <v>13</v>
      </c>
      <c r="U5" s="10" t="s">
        <v>14</v>
      </c>
      <c r="V5" s="263" t="s">
        <v>12</v>
      </c>
      <c r="W5" s="264"/>
      <c r="X5" s="265"/>
      <c r="Y5" s="9" t="s">
        <v>13</v>
      </c>
      <c r="Z5" s="10" t="s">
        <v>14</v>
      </c>
      <c r="AA5" s="263" t="s">
        <v>12</v>
      </c>
      <c r="AB5" s="264"/>
      <c r="AC5" s="265"/>
      <c r="AD5" s="9" t="s">
        <v>13</v>
      </c>
      <c r="AE5" s="10" t="s">
        <v>14</v>
      </c>
    </row>
    <row r="6" spans="1:32" s="135" customFormat="1" ht="16.5" customHeight="1" x14ac:dyDescent="0.15">
      <c r="A6" s="11">
        <v>203</v>
      </c>
      <c r="B6" s="12"/>
      <c r="C6" s="13" t="s">
        <v>193</v>
      </c>
      <c r="D6" s="14"/>
      <c r="E6" s="15">
        <v>1850</v>
      </c>
      <c r="F6" s="4"/>
      <c r="G6" s="17"/>
      <c r="H6" s="13" t="s">
        <v>194</v>
      </c>
      <c r="I6" s="18"/>
      <c r="J6" s="216" t="s">
        <v>324</v>
      </c>
      <c r="K6" s="2"/>
      <c r="L6" s="176"/>
      <c r="M6" s="199"/>
      <c r="N6" s="141"/>
      <c r="O6" s="215"/>
      <c r="P6" s="2"/>
      <c r="Q6" s="17"/>
      <c r="R6" s="13" t="s">
        <v>194</v>
      </c>
      <c r="S6" s="18"/>
      <c r="T6" s="15">
        <v>800</v>
      </c>
      <c r="U6" s="2"/>
      <c r="V6" s="18"/>
      <c r="W6" s="19" t="s">
        <v>439</v>
      </c>
      <c r="X6" s="18"/>
      <c r="Y6" s="15">
        <v>3700</v>
      </c>
      <c r="Z6" s="2"/>
      <c r="AA6" s="17"/>
      <c r="AB6" s="13" t="s">
        <v>194</v>
      </c>
      <c r="AC6" s="18"/>
      <c r="AD6" s="216" t="s">
        <v>324</v>
      </c>
      <c r="AE6" s="2"/>
    </row>
    <row r="7" spans="1:32" s="135" customFormat="1" ht="16.5" customHeight="1" x14ac:dyDescent="0.15">
      <c r="A7" s="267" t="s">
        <v>192</v>
      </c>
      <c r="B7" s="20"/>
      <c r="C7" s="21" t="s">
        <v>196</v>
      </c>
      <c r="D7" s="22"/>
      <c r="E7" s="23">
        <v>50</v>
      </c>
      <c r="F7" s="2"/>
      <c r="G7" s="24"/>
      <c r="H7" s="25" t="s">
        <v>197</v>
      </c>
      <c r="I7" s="26"/>
      <c r="J7" s="204" t="s">
        <v>324</v>
      </c>
      <c r="K7" s="2"/>
      <c r="L7" s="148"/>
      <c r="M7" s="199"/>
      <c r="N7" s="141"/>
      <c r="O7" s="215"/>
      <c r="P7" s="2"/>
      <c r="Q7" s="148"/>
      <c r="R7" s="199"/>
      <c r="S7" s="141"/>
      <c r="T7" s="143"/>
      <c r="U7" s="2"/>
      <c r="V7" s="26"/>
      <c r="W7" s="27" t="s">
        <v>440</v>
      </c>
      <c r="X7" s="26"/>
      <c r="Y7" s="23">
        <v>1150</v>
      </c>
      <c r="Z7" s="2"/>
      <c r="AA7" s="24"/>
      <c r="AB7" s="25" t="s">
        <v>440</v>
      </c>
      <c r="AC7" s="26"/>
      <c r="AD7" s="23">
        <v>50</v>
      </c>
      <c r="AE7" s="2"/>
    </row>
    <row r="8" spans="1:32" s="135" customFormat="1" ht="16.5" customHeight="1" x14ac:dyDescent="0.15">
      <c r="A8" s="267"/>
      <c r="B8" s="28"/>
      <c r="C8" s="25" t="s">
        <v>198</v>
      </c>
      <c r="D8" s="22"/>
      <c r="E8" s="23">
        <v>100</v>
      </c>
      <c r="F8" s="2"/>
      <c r="G8" s="24"/>
      <c r="H8" s="25" t="s">
        <v>199</v>
      </c>
      <c r="I8" s="26"/>
      <c r="J8" s="204" t="s">
        <v>324</v>
      </c>
      <c r="K8" s="2"/>
      <c r="L8" s="148"/>
      <c r="M8" s="199"/>
      <c r="N8" s="141"/>
      <c r="O8" s="143"/>
      <c r="P8" s="2"/>
      <c r="Q8" s="148"/>
      <c r="R8" s="199"/>
      <c r="S8" s="141"/>
      <c r="T8" s="143"/>
      <c r="U8" s="2"/>
      <c r="V8" s="26"/>
      <c r="W8" s="27" t="s">
        <v>441</v>
      </c>
      <c r="X8" s="26"/>
      <c r="Y8" s="23">
        <v>2050</v>
      </c>
      <c r="Z8" s="2"/>
      <c r="AA8" s="24"/>
      <c r="AB8" s="25" t="s">
        <v>425</v>
      </c>
      <c r="AC8" s="26"/>
      <c r="AD8" s="23">
        <v>50</v>
      </c>
      <c r="AE8" s="2"/>
    </row>
    <row r="9" spans="1:32" s="135" customFormat="1" ht="16.5" customHeight="1" x14ac:dyDescent="0.15">
      <c r="A9" s="267"/>
      <c r="B9" s="24"/>
      <c r="C9" s="25" t="s">
        <v>195</v>
      </c>
      <c r="D9" s="22"/>
      <c r="E9" s="23">
        <v>700</v>
      </c>
      <c r="F9" s="2"/>
      <c r="G9" s="148"/>
      <c r="H9" s="197"/>
      <c r="I9" s="141"/>
      <c r="J9" s="179"/>
      <c r="K9" s="2"/>
      <c r="L9" s="148"/>
      <c r="M9" s="147"/>
      <c r="N9" s="141"/>
      <c r="O9" s="143"/>
      <c r="P9" s="2"/>
      <c r="Q9" s="148"/>
      <c r="R9" s="147"/>
      <c r="S9" s="141"/>
      <c r="T9" s="143"/>
      <c r="U9" s="2"/>
      <c r="V9" s="26"/>
      <c r="W9" s="27" t="s">
        <v>442</v>
      </c>
      <c r="X9" s="26"/>
      <c r="Y9" s="23">
        <v>2800</v>
      </c>
      <c r="Z9" s="2"/>
      <c r="AA9" s="24"/>
      <c r="AB9" s="25" t="s">
        <v>441</v>
      </c>
      <c r="AC9" s="26"/>
      <c r="AD9" s="23">
        <v>100</v>
      </c>
      <c r="AE9" s="2"/>
    </row>
    <row r="10" spans="1:32" s="135" customFormat="1" ht="16.5" customHeight="1" x14ac:dyDescent="0.15">
      <c r="A10" s="37"/>
      <c r="B10" s="26"/>
      <c r="C10" s="29" t="s">
        <v>200</v>
      </c>
      <c r="D10" s="26"/>
      <c r="E10" s="30">
        <v>250</v>
      </c>
      <c r="F10" s="3"/>
      <c r="G10" s="141"/>
      <c r="H10" s="206"/>
      <c r="I10" s="141"/>
      <c r="J10" s="179"/>
      <c r="K10" s="2"/>
      <c r="L10" s="148"/>
      <c r="M10" s="147"/>
      <c r="N10" s="141"/>
      <c r="O10" s="143"/>
      <c r="P10" s="2"/>
      <c r="Q10" s="148"/>
      <c r="R10" s="147"/>
      <c r="S10" s="141"/>
      <c r="T10" s="143"/>
      <c r="U10" s="2"/>
      <c r="V10" s="26"/>
      <c r="W10" s="27" t="s">
        <v>443</v>
      </c>
      <c r="X10" s="26"/>
      <c r="Y10" s="23">
        <v>1550</v>
      </c>
      <c r="Z10" s="2"/>
      <c r="AA10" s="24"/>
      <c r="AB10" s="25" t="s">
        <v>442</v>
      </c>
      <c r="AC10" s="26"/>
      <c r="AD10" s="23">
        <v>150</v>
      </c>
      <c r="AE10" s="2"/>
    </row>
    <row r="11" spans="1:32" s="135" customFormat="1" ht="16.5" customHeight="1" x14ac:dyDescent="0.15">
      <c r="A11" s="31"/>
      <c r="B11" s="26"/>
      <c r="C11" s="32" t="s">
        <v>425</v>
      </c>
      <c r="D11" s="26"/>
      <c r="E11" s="30">
        <v>350</v>
      </c>
      <c r="F11" s="3"/>
      <c r="G11" s="141"/>
      <c r="H11" s="197"/>
      <c r="I11" s="141"/>
      <c r="J11" s="179"/>
      <c r="K11" s="2"/>
      <c r="L11" s="141"/>
      <c r="M11" s="141"/>
      <c r="N11" s="180"/>
      <c r="O11" s="143"/>
      <c r="P11" s="2"/>
      <c r="Q11" s="140"/>
      <c r="R11" s="147"/>
      <c r="S11" s="160"/>
      <c r="T11" s="150"/>
      <c r="U11" s="2"/>
      <c r="V11" s="35"/>
      <c r="W11" s="27" t="s">
        <v>201</v>
      </c>
      <c r="X11" s="35"/>
      <c r="Y11" s="23">
        <v>2000</v>
      </c>
      <c r="Z11" s="2"/>
      <c r="AA11" s="24"/>
      <c r="AB11" s="25" t="s">
        <v>443</v>
      </c>
      <c r="AC11" s="35"/>
      <c r="AD11" s="23">
        <v>100</v>
      </c>
      <c r="AE11" s="2"/>
    </row>
    <row r="12" spans="1:32" s="135" customFormat="1" ht="16.5" customHeight="1" x14ac:dyDescent="0.15">
      <c r="A12" s="37"/>
      <c r="B12" s="141"/>
      <c r="C12" s="197"/>
      <c r="D12" s="141"/>
      <c r="E12" s="179"/>
      <c r="F12" s="3"/>
      <c r="G12" s="141"/>
      <c r="H12" s="141"/>
      <c r="I12" s="141"/>
      <c r="J12" s="179"/>
      <c r="K12" s="2"/>
      <c r="L12" s="141"/>
      <c r="M12" s="141"/>
      <c r="N12" s="142"/>
      <c r="O12" s="143"/>
      <c r="P12" s="2"/>
      <c r="Q12" s="148"/>
      <c r="R12" s="147"/>
      <c r="S12" s="141"/>
      <c r="T12" s="150"/>
      <c r="U12" s="2"/>
      <c r="V12" s="26"/>
      <c r="W12" s="27" t="s">
        <v>444</v>
      </c>
      <c r="X12" s="26"/>
      <c r="Y12" s="23">
        <v>1150</v>
      </c>
      <c r="Z12" s="2"/>
      <c r="AA12" s="24"/>
      <c r="AB12" s="25" t="s">
        <v>439</v>
      </c>
      <c r="AC12" s="26"/>
      <c r="AD12" s="23">
        <v>250</v>
      </c>
      <c r="AE12" s="2"/>
    </row>
    <row r="13" spans="1:32" s="135" customFormat="1" ht="16.5" customHeight="1" x14ac:dyDescent="0.15">
      <c r="A13" s="37"/>
      <c r="B13" s="141"/>
      <c r="C13" s="197"/>
      <c r="D13" s="141"/>
      <c r="E13" s="179"/>
      <c r="F13" s="3"/>
      <c r="G13" s="141"/>
      <c r="H13" s="141"/>
      <c r="I13" s="141"/>
      <c r="J13" s="179"/>
      <c r="K13" s="2"/>
      <c r="L13" s="141"/>
      <c r="M13" s="141"/>
      <c r="N13" s="142"/>
      <c r="O13" s="143"/>
      <c r="P13" s="2"/>
      <c r="Q13" s="148"/>
      <c r="R13" s="147"/>
      <c r="S13" s="141"/>
      <c r="T13" s="150"/>
      <c r="U13" s="2"/>
      <c r="V13" s="26"/>
      <c r="W13" s="27" t="s">
        <v>202</v>
      </c>
      <c r="X13" s="26"/>
      <c r="Y13" s="23">
        <v>2550</v>
      </c>
      <c r="Z13" s="2"/>
      <c r="AA13" s="148"/>
      <c r="AB13" s="147"/>
      <c r="AC13" s="141"/>
      <c r="AD13" s="143"/>
      <c r="AE13" s="2"/>
    </row>
    <row r="14" spans="1:32" s="135" customFormat="1" ht="16.5" customHeight="1" x14ac:dyDescent="0.15">
      <c r="A14" s="37"/>
      <c r="B14" s="141"/>
      <c r="C14" s="197"/>
      <c r="D14" s="141"/>
      <c r="E14" s="179"/>
      <c r="F14" s="3"/>
      <c r="G14" s="141"/>
      <c r="H14" s="141"/>
      <c r="I14" s="141"/>
      <c r="J14" s="179"/>
      <c r="K14" s="2"/>
      <c r="L14" s="141"/>
      <c r="M14" s="141"/>
      <c r="N14" s="142"/>
      <c r="O14" s="143"/>
      <c r="P14" s="2"/>
      <c r="Q14" s="148"/>
      <c r="R14" s="147"/>
      <c r="S14" s="141"/>
      <c r="T14" s="150"/>
      <c r="U14" s="2"/>
      <c r="V14" s="26"/>
      <c r="W14" s="27" t="s">
        <v>203</v>
      </c>
      <c r="X14" s="26"/>
      <c r="Y14" s="204" t="s">
        <v>324</v>
      </c>
      <c r="Z14" s="2"/>
      <c r="AA14" s="148"/>
      <c r="AB14" s="147"/>
      <c r="AC14" s="141"/>
      <c r="AD14" s="143"/>
      <c r="AE14" s="2"/>
    </row>
    <row r="15" spans="1:32" s="135" customFormat="1" ht="16.5" customHeight="1" x14ac:dyDescent="0.15">
      <c r="A15" s="37"/>
      <c r="B15" s="141"/>
      <c r="C15" s="141"/>
      <c r="D15" s="141"/>
      <c r="E15" s="179"/>
      <c r="F15" s="3"/>
      <c r="G15" s="141"/>
      <c r="H15" s="141"/>
      <c r="I15" s="141"/>
      <c r="J15" s="179"/>
      <c r="K15" s="2"/>
      <c r="L15" s="141"/>
      <c r="M15" s="141"/>
      <c r="N15" s="142"/>
      <c r="O15" s="143"/>
      <c r="P15" s="2"/>
      <c r="Q15" s="148"/>
      <c r="R15" s="147"/>
      <c r="S15" s="141"/>
      <c r="T15" s="150"/>
      <c r="U15" s="2"/>
      <c r="V15" s="26"/>
      <c r="W15" s="27" t="s">
        <v>204</v>
      </c>
      <c r="X15" s="26"/>
      <c r="Y15" s="23">
        <v>550</v>
      </c>
      <c r="Z15" s="2"/>
      <c r="AA15" s="148"/>
      <c r="AB15" s="147"/>
      <c r="AC15" s="141"/>
      <c r="AD15" s="143"/>
      <c r="AE15" s="2"/>
    </row>
    <row r="16" spans="1:32" s="135" customFormat="1" ht="16.5" customHeight="1" x14ac:dyDescent="0.15">
      <c r="A16" s="37"/>
      <c r="B16" s="141"/>
      <c r="C16" s="141"/>
      <c r="D16" s="141"/>
      <c r="E16" s="179"/>
      <c r="F16" s="3"/>
      <c r="G16" s="141"/>
      <c r="H16" s="141"/>
      <c r="I16" s="141"/>
      <c r="J16" s="179"/>
      <c r="K16" s="2"/>
      <c r="L16" s="141"/>
      <c r="M16" s="141"/>
      <c r="N16" s="142"/>
      <c r="O16" s="143"/>
      <c r="P16" s="2"/>
      <c r="Q16" s="148"/>
      <c r="R16" s="147"/>
      <c r="S16" s="141"/>
      <c r="T16" s="150"/>
      <c r="U16" s="2"/>
      <c r="V16" s="26"/>
      <c r="W16" s="27" t="s">
        <v>445</v>
      </c>
      <c r="X16" s="26"/>
      <c r="Y16" s="23">
        <v>1400</v>
      </c>
      <c r="Z16" s="2"/>
      <c r="AA16" s="148"/>
      <c r="AB16" s="147"/>
      <c r="AC16" s="141"/>
      <c r="AD16" s="143"/>
      <c r="AE16" s="2"/>
    </row>
    <row r="17" spans="1:31" s="135" customFormat="1" ht="16.5" customHeight="1" x14ac:dyDescent="0.15">
      <c r="A17" s="37"/>
      <c r="B17" s="141"/>
      <c r="C17" s="141"/>
      <c r="D17" s="141"/>
      <c r="E17" s="179"/>
      <c r="F17" s="3"/>
      <c r="G17" s="141"/>
      <c r="H17" s="141"/>
      <c r="I17" s="141"/>
      <c r="J17" s="179"/>
      <c r="K17" s="2"/>
      <c r="L17" s="141"/>
      <c r="M17" s="141"/>
      <c r="N17" s="181"/>
      <c r="O17" s="143"/>
      <c r="P17" s="2"/>
      <c r="Q17" s="151"/>
      <c r="R17" s="147"/>
      <c r="S17" s="167"/>
      <c r="T17" s="150"/>
      <c r="U17" s="2"/>
      <c r="V17" s="167"/>
      <c r="W17" s="200"/>
      <c r="X17" s="166"/>
      <c r="Y17" s="215"/>
      <c r="Z17" s="2"/>
      <c r="AA17" s="151"/>
      <c r="AB17" s="147"/>
      <c r="AC17" s="167"/>
      <c r="AD17" s="143"/>
      <c r="AE17" s="2"/>
    </row>
    <row r="18" spans="1:31" s="135" customFormat="1" ht="16.5" customHeight="1" x14ac:dyDescent="0.15">
      <c r="A18" s="37"/>
      <c r="B18" s="141"/>
      <c r="C18" s="141"/>
      <c r="D18" s="141"/>
      <c r="E18" s="179"/>
      <c r="F18" s="3"/>
      <c r="G18" s="141"/>
      <c r="H18" s="141"/>
      <c r="I18" s="141"/>
      <c r="J18" s="179"/>
      <c r="K18" s="2"/>
      <c r="L18" s="141"/>
      <c r="M18" s="141"/>
      <c r="N18" s="142"/>
      <c r="O18" s="143"/>
      <c r="P18" s="2"/>
      <c r="Q18" s="148"/>
      <c r="R18" s="147"/>
      <c r="S18" s="141"/>
      <c r="T18" s="150"/>
      <c r="U18" s="2"/>
      <c r="V18" s="141"/>
      <c r="W18" s="200"/>
      <c r="X18" s="166"/>
      <c r="Y18" s="143"/>
      <c r="Z18" s="2"/>
      <c r="AA18" s="148"/>
      <c r="AB18" s="147"/>
      <c r="AC18" s="141"/>
      <c r="AD18" s="143"/>
      <c r="AE18" s="2"/>
    </row>
    <row r="19" spans="1:31" s="135" customFormat="1" ht="16.5" customHeight="1" x14ac:dyDescent="0.15">
      <c r="A19" s="37"/>
      <c r="B19" s="141"/>
      <c r="C19" s="141"/>
      <c r="D19" s="141"/>
      <c r="E19" s="179"/>
      <c r="F19" s="3"/>
      <c r="G19" s="148"/>
      <c r="H19" s="147"/>
      <c r="I19" s="141"/>
      <c r="J19" s="143"/>
      <c r="K19" s="2"/>
      <c r="L19" s="141"/>
      <c r="M19" s="141"/>
      <c r="N19" s="142"/>
      <c r="O19" s="143"/>
      <c r="P19" s="2"/>
      <c r="Q19" s="148"/>
      <c r="R19" s="147"/>
      <c r="S19" s="141"/>
      <c r="T19" s="143"/>
      <c r="U19" s="2"/>
      <c r="V19" s="141"/>
      <c r="W19" s="200"/>
      <c r="X19" s="166"/>
      <c r="Y19" s="143"/>
      <c r="Z19" s="2"/>
      <c r="AA19" s="148"/>
      <c r="AB19" s="147"/>
      <c r="AC19" s="141"/>
      <c r="AD19" s="143"/>
      <c r="AE19" s="2"/>
    </row>
    <row r="20" spans="1:31" s="135" customFormat="1" ht="16.5" customHeight="1" x14ac:dyDescent="0.15">
      <c r="A20" s="41"/>
      <c r="B20" s="148"/>
      <c r="C20" s="147"/>
      <c r="D20" s="147"/>
      <c r="E20" s="143"/>
      <c r="F20" s="2"/>
      <c r="G20" s="148"/>
      <c r="H20" s="147"/>
      <c r="I20" s="141"/>
      <c r="J20" s="143"/>
      <c r="K20" s="2"/>
      <c r="L20" s="148"/>
      <c r="M20" s="147"/>
      <c r="N20" s="141"/>
      <c r="O20" s="143"/>
      <c r="P20" s="2"/>
      <c r="Q20" s="148"/>
      <c r="R20" s="147"/>
      <c r="S20" s="141"/>
      <c r="T20" s="150"/>
      <c r="U20" s="2"/>
      <c r="V20" s="141"/>
      <c r="W20" s="200"/>
      <c r="X20" s="166"/>
      <c r="Y20" s="143"/>
      <c r="Z20" s="2"/>
      <c r="AA20" s="148"/>
      <c r="AB20" s="147"/>
      <c r="AC20" s="141"/>
      <c r="AD20" s="143"/>
      <c r="AE20" s="2"/>
    </row>
    <row r="21" spans="1:31" s="135" customFormat="1" ht="16.5" customHeight="1" x14ac:dyDescent="0.15">
      <c r="A21" s="37"/>
      <c r="B21" s="165"/>
      <c r="C21" s="147"/>
      <c r="D21" s="152"/>
      <c r="E21" s="143"/>
      <c r="F21" s="2"/>
      <c r="G21" s="165"/>
      <c r="H21" s="147"/>
      <c r="I21" s="153"/>
      <c r="J21" s="143"/>
      <c r="K21" s="2"/>
      <c r="L21" s="165"/>
      <c r="M21" s="147"/>
      <c r="N21" s="166"/>
      <c r="O21" s="143"/>
      <c r="P21" s="2"/>
      <c r="Q21" s="165"/>
      <c r="R21" s="147"/>
      <c r="S21" s="166"/>
      <c r="T21" s="143"/>
      <c r="U21" s="2"/>
      <c r="V21" s="166"/>
      <c r="W21" s="148"/>
      <c r="X21" s="141"/>
      <c r="Y21" s="143"/>
      <c r="Z21" s="2"/>
      <c r="AA21" s="165"/>
      <c r="AB21" s="147"/>
      <c r="AC21" s="166"/>
      <c r="AD21" s="143"/>
      <c r="AE21" s="2"/>
    </row>
    <row r="22" spans="1:31" s="135" customFormat="1" ht="16.5" customHeight="1" x14ac:dyDescent="0.15">
      <c r="A22" s="68"/>
      <c r="B22" s="165"/>
      <c r="C22" s="147"/>
      <c r="D22" s="152"/>
      <c r="E22" s="143"/>
      <c r="F22" s="2"/>
      <c r="G22" s="165"/>
      <c r="H22" s="147"/>
      <c r="I22" s="153"/>
      <c r="J22" s="143"/>
      <c r="K22" s="2"/>
      <c r="L22" s="165"/>
      <c r="M22" s="147"/>
      <c r="N22" s="166"/>
      <c r="O22" s="143"/>
      <c r="P22" s="2"/>
      <c r="Q22" s="165"/>
      <c r="R22" s="147"/>
      <c r="S22" s="166"/>
      <c r="T22" s="143"/>
      <c r="U22" s="2"/>
      <c r="V22" s="166"/>
      <c r="W22" s="148"/>
      <c r="X22" s="141"/>
      <c r="Y22" s="143"/>
      <c r="Z22" s="2"/>
      <c r="AA22" s="165"/>
      <c r="AB22" s="147"/>
      <c r="AC22" s="166"/>
      <c r="AD22" s="143"/>
      <c r="AE22" s="2"/>
    </row>
    <row r="23" spans="1:31" s="135" customFormat="1" ht="16.5" customHeight="1" x14ac:dyDescent="0.15">
      <c r="A23" s="68"/>
      <c r="B23" s="165"/>
      <c r="C23" s="147"/>
      <c r="D23" s="152"/>
      <c r="E23" s="143"/>
      <c r="F23" s="2"/>
      <c r="G23" s="165"/>
      <c r="H23" s="147"/>
      <c r="I23" s="153"/>
      <c r="J23" s="143"/>
      <c r="K23" s="2"/>
      <c r="L23" s="165"/>
      <c r="M23" s="147"/>
      <c r="N23" s="166"/>
      <c r="O23" s="143"/>
      <c r="P23" s="2"/>
      <c r="Q23" s="165"/>
      <c r="R23" s="147"/>
      <c r="S23" s="166"/>
      <c r="T23" s="143"/>
      <c r="U23" s="2"/>
      <c r="V23" s="166"/>
      <c r="W23" s="148"/>
      <c r="X23" s="166"/>
      <c r="Y23" s="143"/>
      <c r="Z23" s="2"/>
      <c r="AA23" s="165"/>
      <c r="AB23" s="147"/>
      <c r="AC23" s="166"/>
      <c r="AD23" s="143"/>
      <c r="AE23" s="2"/>
    </row>
    <row r="24" spans="1:31" s="135" customFormat="1" ht="16.5" customHeight="1" x14ac:dyDescent="0.15">
      <c r="A24" s="37"/>
      <c r="B24" s="165"/>
      <c r="C24" s="147"/>
      <c r="D24" s="152"/>
      <c r="E24" s="143"/>
      <c r="F24" s="2"/>
      <c r="G24" s="148"/>
      <c r="H24" s="147"/>
      <c r="I24" s="153"/>
      <c r="J24" s="143"/>
      <c r="K24" s="2"/>
      <c r="L24" s="148"/>
      <c r="M24" s="147"/>
      <c r="N24" s="141"/>
      <c r="O24" s="143"/>
      <c r="P24" s="2"/>
      <c r="Q24" s="148"/>
      <c r="R24" s="147"/>
      <c r="S24" s="141"/>
      <c r="T24" s="150"/>
      <c r="U24" s="2"/>
      <c r="V24" s="141"/>
      <c r="W24" s="148"/>
      <c r="X24" s="141"/>
      <c r="Y24" s="143"/>
      <c r="Z24" s="2"/>
      <c r="AA24" s="148"/>
      <c r="AB24" s="147"/>
      <c r="AC24" s="141"/>
      <c r="AD24" s="143"/>
      <c r="AE24" s="2"/>
    </row>
    <row r="25" spans="1:31" s="135" customFormat="1" ht="16.5" customHeight="1" x14ac:dyDescent="0.15">
      <c r="A25" s="37"/>
      <c r="B25" s="148"/>
      <c r="C25" s="147"/>
      <c r="D25" s="152"/>
      <c r="E25" s="143"/>
      <c r="F25" s="2"/>
      <c r="G25" s="148"/>
      <c r="H25" s="147"/>
      <c r="I25" s="153"/>
      <c r="J25" s="143"/>
      <c r="K25" s="2"/>
      <c r="L25" s="148"/>
      <c r="M25" s="147"/>
      <c r="N25" s="141"/>
      <c r="O25" s="143"/>
      <c r="P25" s="2"/>
      <c r="Q25" s="148"/>
      <c r="R25" s="147"/>
      <c r="S25" s="141"/>
      <c r="T25" s="150"/>
      <c r="U25" s="2"/>
      <c r="V25" s="141"/>
      <c r="W25" s="148"/>
      <c r="X25" s="141"/>
      <c r="Y25" s="143"/>
      <c r="Z25" s="2"/>
      <c r="AA25" s="148"/>
      <c r="AB25" s="147"/>
      <c r="AC25" s="141"/>
      <c r="AD25" s="143"/>
      <c r="AE25" s="2"/>
    </row>
    <row r="26" spans="1:31" s="135" customFormat="1" ht="16.5" customHeight="1" x14ac:dyDescent="0.15">
      <c r="A26" s="69">
        <f>SUM(F28,U28,Z28,AE28)</f>
        <v>0</v>
      </c>
      <c r="B26" s="148"/>
      <c r="C26" s="147"/>
      <c r="D26" s="152"/>
      <c r="E26" s="143"/>
      <c r="F26" s="2"/>
      <c r="G26" s="148"/>
      <c r="H26" s="147"/>
      <c r="I26" s="153"/>
      <c r="J26" s="143"/>
      <c r="K26" s="2"/>
      <c r="L26" s="148"/>
      <c r="M26" s="147"/>
      <c r="N26" s="141"/>
      <c r="O26" s="143"/>
      <c r="P26" s="2"/>
      <c r="Q26" s="148"/>
      <c r="R26" s="147"/>
      <c r="S26" s="141"/>
      <c r="T26" s="150"/>
      <c r="U26" s="2"/>
      <c r="V26" s="141"/>
      <c r="W26" s="148"/>
      <c r="X26" s="141"/>
      <c r="Y26" s="143"/>
      <c r="Z26" s="2"/>
      <c r="AA26" s="148"/>
      <c r="AB26" s="147"/>
      <c r="AC26" s="141"/>
      <c r="AD26" s="143"/>
      <c r="AE26" s="2"/>
    </row>
    <row r="27" spans="1:31" s="135" customFormat="1" ht="16.5" customHeight="1" x14ac:dyDescent="0.15">
      <c r="A27" s="37"/>
      <c r="B27" s="148"/>
      <c r="C27" s="147"/>
      <c r="D27" s="152"/>
      <c r="E27" s="143"/>
      <c r="F27" s="2"/>
      <c r="G27" s="148"/>
      <c r="H27" s="147"/>
      <c r="I27" s="153"/>
      <c r="J27" s="143"/>
      <c r="K27" s="2"/>
      <c r="L27" s="148"/>
      <c r="M27" s="147"/>
      <c r="N27" s="141"/>
      <c r="O27" s="143"/>
      <c r="P27" s="2"/>
      <c r="Q27" s="148"/>
      <c r="R27" s="147"/>
      <c r="S27" s="141"/>
      <c r="T27" s="150"/>
      <c r="U27" s="2"/>
      <c r="V27" s="141"/>
      <c r="W27" s="148"/>
      <c r="X27" s="141"/>
      <c r="Y27" s="143"/>
      <c r="Z27" s="2"/>
      <c r="AA27" s="148"/>
      <c r="AB27" s="147"/>
      <c r="AC27" s="141"/>
      <c r="AD27" s="143"/>
      <c r="AE27" s="2"/>
    </row>
    <row r="28" spans="1:31" s="135" customFormat="1" ht="16.5" customHeight="1" x14ac:dyDescent="0.15">
      <c r="A28" s="69">
        <f>SUM(E28,T28,Y28,AD28)</f>
        <v>23700</v>
      </c>
      <c r="B28" s="28"/>
      <c r="C28" s="46" t="s">
        <v>5</v>
      </c>
      <c r="D28" s="42"/>
      <c r="E28" s="47">
        <f>SUM(E6:E11)</f>
        <v>3300</v>
      </c>
      <c r="F28" s="48">
        <f>SUM(F6:F11)</f>
        <v>0</v>
      </c>
      <c r="G28" s="28"/>
      <c r="H28" s="46"/>
      <c r="I28" s="43"/>
      <c r="J28" s="47">
        <f>SUM(J6:J8)</f>
        <v>0</v>
      </c>
      <c r="K28" s="48">
        <f>SUM(K6:K8)</f>
        <v>0</v>
      </c>
      <c r="L28" s="28"/>
      <c r="M28" s="46"/>
      <c r="N28" s="44"/>
      <c r="O28" s="47">
        <f>SUM(O6:O7)</f>
        <v>0</v>
      </c>
      <c r="P28" s="48">
        <f>SUM(P6:P7)</f>
        <v>0</v>
      </c>
      <c r="Q28" s="28"/>
      <c r="R28" s="46" t="s">
        <v>5</v>
      </c>
      <c r="S28" s="44"/>
      <c r="T28" s="47">
        <f>SUM(T6)</f>
        <v>800</v>
      </c>
      <c r="U28" s="48">
        <f>SUM(U6)</f>
        <v>0</v>
      </c>
      <c r="V28" s="44"/>
      <c r="W28" s="49" t="s">
        <v>5</v>
      </c>
      <c r="X28" s="44"/>
      <c r="Y28" s="47">
        <f>SUM(Y6:Y16)</f>
        <v>18900</v>
      </c>
      <c r="Z28" s="48">
        <f>SUM(Z6:Z16)</f>
        <v>0</v>
      </c>
      <c r="AA28" s="28"/>
      <c r="AB28" s="46" t="s">
        <v>5</v>
      </c>
      <c r="AC28" s="44"/>
      <c r="AD28" s="47">
        <f>SUM(AD6:AD12)</f>
        <v>700</v>
      </c>
      <c r="AE28" s="48">
        <f>SUM(AE6:AE12)</f>
        <v>0</v>
      </c>
    </row>
    <row r="29" spans="1:31" s="135" customFormat="1" ht="16.5" customHeight="1" x14ac:dyDescent="0.15">
      <c r="A29" s="183"/>
      <c r="B29" s="50"/>
      <c r="C29" s="51"/>
      <c r="D29" s="52"/>
      <c r="E29" s="53"/>
      <c r="F29" s="54"/>
      <c r="G29" s="50"/>
      <c r="H29" s="51"/>
      <c r="I29" s="55"/>
      <c r="J29" s="53"/>
      <c r="K29" s="54"/>
      <c r="L29" s="50"/>
      <c r="M29" s="51"/>
      <c r="N29" s="56"/>
      <c r="O29" s="53"/>
      <c r="P29" s="54"/>
      <c r="Q29" s="50"/>
      <c r="R29" s="51"/>
      <c r="S29" s="56"/>
      <c r="T29" s="75"/>
      <c r="U29" s="54"/>
      <c r="V29" s="56"/>
      <c r="W29" s="39"/>
      <c r="X29" s="56"/>
      <c r="Y29" s="53"/>
      <c r="Z29" s="54"/>
      <c r="AA29" s="50"/>
      <c r="AB29" s="51"/>
      <c r="AC29" s="56"/>
      <c r="AD29" s="53"/>
      <c r="AE29" s="54"/>
    </row>
    <row r="30" spans="1:31" s="135" customFormat="1" ht="16.5" customHeight="1" x14ac:dyDescent="0.15">
      <c r="A30" s="57"/>
      <c r="B30" s="260" t="s">
        <v>6</v>
      </c>
      <c r="C30" s="261"/>
      <c r="D30" s="261"/>
      <c r="E30" s="261"/>
      <c r="F30" s="262"/>
      <c r="G30" s="260" t="s">
        <v>7</v>
      </c>
      <c r="H30" s="261"/>
      <c r="I30" s="261"/>
      <c r="J30" s="261"/>
      <c r="K30" s="262"/>
      <c r="L30" s="260" t="s">
        <v>8</v>
      </c>
      <c r="M30" s="261"/>
      <c r="N30" s="261"/>
      <c r="O30" s="261"/>
      <c r="P30" s="262"/>
      <c r="Q30" s="260" t="s">
        <v>9</v>
      </c>
      <c r="R30" s="261"/>
      <c r="S30" s="261"/>
      <c r="T30" s="261"/>
      <c r="U30" s="262"/>
      <c r="V30" s="260" t="s">
        <v>23</v>
      </c>
      <c r="W30" s="261"/>
      <c r="X30" s="261"/>
      <c r="Y30" s="261"/>
      <c r="Z30" s="262"/>
      <c r="AA30" s="260" t="s">
        <v>11</v>
      </c>
      <c r="AB30" s="261"/>
      <c r="AC30" s="261"/>
      <c r="AD30" s="261"/>
      <c r="AE30" s="262"/>
    </row>
    <row r="31" spans="1:31" s="135" customFormat="1" ht="16.5" customHeight="1" x14ac:dyDescent="0.15">
      <c r="A31" s="58"/>
      <c r="B31" s="263" t="s">
        <v>12</v>
      </c>
      <c r="C31" s="264"/>
      <c r="D31" s="265"/>
      <c r="E31" s="59" t="s">
        <v>13</v>
      </c>
      <c r="F31" s="60" t="s">
        <v>14</v>
      </c>
      <c r="G31" s="263" t="s">
        <v>12</v>
      </c>
      <c r="H31" s="264"/>
      <c r="I31" s="265"/>
      <c r="J31" s="59" t="s">
        <v>13</v>
      </c>
      <c r="K31" s="60" t="s">
        <v>14</v>
      </c>
      <c r="L31" s="263" t="s">
        <v>12</v>
      </c>
      <c r="M31" s="264"/>
      <c r="N31" s="265"/>
      <c r="O31" s="59" t="s">
        <v>13</v>
      </c>
      <c r="P31" s="60" t="s">
        <v>14</v>
      </c>
      <c r="Q31" s="263" t="s">
        <v>12</v>
      </c>
      <c r="R31" s="264"/>
      <c r="S31" s="265"/>
      <c r="T31" s="61" t="s">
        <v>13</v>
      </c>
      <c r="U31" s="60" t="s">
        <v>14</v>
      </c>
      <c r="V31" s="263" t="s">
        <v>12</v>
      </c>
      <c r="W31" s="264"/>
      <c r="X31" s="265"/>
      <c r="Y31" s="59" t="s">
        <v>13</v>
      </c>
      <c r="Z31" s="60" t="s">
        <v>14</v>
      </c>
      <c r="AA31" s="263" t="s">
        <v>12</v>
      </c>
      <c r="AB31" s="264"/>
      <c r="AC31" s="265"/>
      <c r="AD31" s="59" t="s">
        <v>13</v>
      </c>
      <c r="AE31" s="60" t="s">
        <v>14</v>
      </c>
    </row>
    <row r="32" spans="1:31" s="135" customFormat="1" ht="16.5" customHeight="1" x14ac:dyDescent="0.15">
      <c r="A32" s="31">
        <v>620</v>
      </c>
      <c r="B32" s="20"/>
      <c r="C32" s="21" t="s">
        <v>205</v>
      </c>
      <c r="D32" s="63"/>
      <c r="E32" s="64">
        <v>350</v>
      </c>
      <c r="F32" s="4"/>
      <c r="G32" s="140"/>
      <c r="H32" s="149"/>
      <c r="I32" s="190"/>
      <c r="J32" s="161"/>
      <c r="K32" s="4"/>
      <c r="L32" s="140"/>
      <c r="M32" s="149"/>
      <c r="N32" s="160"/>
      <c r="O32" s="161"/>
      <c r="P32" s="4"/>
      <c r="Q32" s="140"/>
      <c r="R32" s="149"/>
      <c r="S32" s="160"/>
      <c r="T32" s="161"/>
      <c r="U32" s="4"/>
      <c r="V32" s="35"/>
      <c r="W32" s="66" t="s">
        <v>446</v>
      </c>
      <c r="X32" s="35"/>
      <c r="Y32" s="64">
        <v>1300</v>
      </c>
      <c r="Z32" s="4"/>
      <c r="AA32" s="34"/>
      <c r="AB32" s="21" t="s">
        <v>206</v>
      </c>
      <c r="AC32" s="35"/>
      <c r="AD32" s="64">
        <v>50</v>
      </c>
      <c r="AE32" s="4"/>
    </row>
    <row r="33" spans="1:31" s="135" customFormat="1" ht="16.5" customHeight="1" x14ac:dyDescent="0.15">
      <c r="A33" s="324" t="s">
        <v>207</v>
      </c>
      <c r="B33" s="165"/>
      <c r="C33" s="147"/>
      <c r="D33" s="152"/>
      <c r="E33" s="143"/>
      <c r="F33" s="2"/>
      <c r="G33" s="148"/>
      <c r="H33" s="147"/>
      <c r="I33" s="153"/>
      <c r="J33" s="143"/>
      <c r="K33" s="2"/>
      <c r="L33" s="148"/>
      <c r="M33" s="147"/>
      <c r="N33" s="141"/>
      <c r="O33" s="143"/>
      <c r="P33" s="2"/>
      <c r="Q33" s="148"/>
      <c r="R33" s="147"/>
      <c r="S33" s="141"/>
      <c r="T33" s="150"/>
      <c r="U33" s="2"/>
      <c r="V33" s="26"/>
      <c r="W33" s="27" t="s">
        <v>208</v>
      </c>
      <c r="X33" s="26"/>
      <c r="Y33" s="23">
        <v>550</v>
      </c>
      <c r="Z33" s="2"/>
      <c r="AA33" s="148"/>
      <c r="AB33" s="199"/>
      <c r="AC33" s="141"/>
      <c r="AD33" s="143"/>
      <c r="AE33" s="2"/>
    </row>
    <row r="34" spans="1:31" s="135" customFormat="1" ht="16.5" customHeight="1" x14ac:dyDescent="0.15">
      <c r="A34" s="323"/>
      <c r="B34" s="149"/>
      <c r="C34" s="160"/>
      <c r="D34" s="140"/>
      <c r="E34" s="161"/>
      <c r="F34" s="4"/>
      <c r="G34" s="149"/>
      <c r="H34" s="160"/>
      <c r="I34" s="140"/>
      <c r="J34" s="161"/>
      <c r="K34" s="4"/>
      <c r="L34" s="149"/>
      <c r="M34" s="160"/>
      <c r="N34" s="140"/>
      <c r="O34" s="161"/>
      <c r="P34" s="4"/>
      <c r="Q34" s="149"/>
      <c r="R34" s="160"/>
      <c r="S34" s="140"/>
      <c r="T34" s="161"/>
      <c r="U34" s="4"/>
      <c r="V34" s="67"/>
      <c r="W34" s="66" t="s">
        <v>341</v>
      </c>
      <c r="X34" s="67"/>
      <c r="Y34" s="64">
        <v>1350</v>
      </c>
      <c r="Z34" s="4"/>
      <c r="AA34" s="171"/>
      <c r="AB34" s="149"/>
      <c r="AC34" s="172"/>
      <c r="AD34" s="161"/>
      <c r="AE34" s="4"/>
    </row>
    <row r="35" spans="1:31" s="135" customFormat="1" ht="16.5" customHeight="1" x14ac:dyDescent="0.15">
      <c r="A35" s="323"/>
      <c r="B35" s="147"/>
      <c r="C35" s="141"/>
      <c r="D35" s="148"/>
      <c r="E35" s="143"/>
      <c r="F35" s="2"/>
      <c r="G35" s="147"/>
      <c r="H35" s="141"/>
      <c r="I35" s="148"/>
      <c r="J35" s="143"/>
      <c r="K35" s="2"/>
      <c r="L35" s="147"/>
      <c r="M35" s="141"/>
      <c r="N35" s="148"/>
      <c r="O35" s="143"/>
      <c r="P35" s="2"/>
      <c r="Q35" s="147"/>
      <c r="R35" s="141"/>
      <c r="S35" s="148"/>
      <c r="T35" s="143"/>
      <c r="U35" s="2"/>
      <c r="V35" s="166"/>
      <c r="W35" s="200"/>
      <c r="X35" s="166"/>
      <c r="Y35" s="143"/>
      <c r="Z35" s="2"/>
      <c r="AA35" s="165"/>
      <c r="AB35" s="147"/>
      <c r="AC35" s="166"/>
      <c r="AD35" s="143"/>
      <c r="AE35" s="2"/>
    </row>
    <row r="36" spans="1:31" s="135" customFormat="1" ht="16.5" customHeight="1" x14ac:dyDescent="0.15">
      <c r="A36" s="31"/>
      <c r="B36" s="147"/>
      <c r="C36" s="141"/>
      <c r="D36" s="148"/>
      <c r="E36" s="143"/>
      <c r="F36" s="2"/>
      <c r="G36" s="147"/>
      <c r="H36" s="141"/>
      <c r="I36" s="148"/>
      <c r="J36" s="143"/>
      <c r="K36" s="2"/>
      <c r="L36" s="147"/>
      <c r="M36" s="141"/>
      <c r="N36" s="148"/>
      <c r="O36" s="143"/>
      <c r="P36" s="2"/>
      <c r="Q36" s="147"/>
      <c r="R36" s="141"/>
      <c r="S36" s="148"/>
      <c r="T36" s="143"/>
      <c r="U36" s="2"/>
      <c r="V36" s="166"/>
      <c r="W36" s="148"/>
      <c r="X36" s="166"/>
      <c r="Y36" s="143"/>
      <c r="Z36" s="2"/>
      <c r="AA36" s="165"/>
      <c r="AB36" s="147"/>
      <c r="AC36" s="166"/>
      <c r="AD36" s="143"/>
      <c r="AE36" s="2"/>
    </row>
    <row r="37" spans="1:31" s="135" customFormat="1" ht="16.5" customHeight="1" x14ac:dyDescent="0.15">
      <c r="A37" s="69">
        <f>SUM(F39,Z39,AE39)</f>
        <v>0</v>
      </c>
      <c r="B37" s="147"/>
      <c r="C37" s="141"/>
      <c r="D37" s="148"/>
      <c r="E37" s="143"/>
      <c r="F37" s="2"/>
      <c r="G37" s="147"/>
      <c r="H37" s="141"/>
      <c r="I37" s="148"/>
      <c r="J37" s="143"/>
      <c r="K37" s="2"/>
      <c r="L37" s="147"/>
      <c r="M37" s="141"/>
      <c r="N37" s="148"/>
      <c r="O37" s="143"/>
      <c r="P37" s="2"/>
      <c r="Q37" s="147"/>
      <c r="R37" s="141"/>
      <c r="S37" s="148"/>
      <c r="T37" s="143"/>
      <c r="U37" s="2"/>
      <c r="V37" s="166"/>
      <c r="W37" s="148"/>
      <c r="X37" s="166"/>
      <c r="Y37" s="143"/>
      <c r="Z37" s="2"/>
      <c r="AA37" s="165"/>
      <c r="AB37" s="147"/>
      <c r="AC37" s="166"/>
      <c r="AD37" s="143"/>
      <c r="AE37" s="2"/>
    </row>
    <row r="38" spans="1:31" s="135" customFormat="1" ht="16.5" customHeight="1" x14ac:dyDescent="0.15">
      <c r="A38" s="37"/>
      <c r="B38" s="147"/>
      <c r="C38" s="141"/>
      <c r="D38" s="148"/>
      <c r="E38" s="143"/>
      <c r="F38" s="2"/>
      <c r="G38" s="147"/>
      <c r="H38" s="141"/>
      <c r="I38" s="148"/>
      <c r="J38" s="143"/>
      <c r="K38" s="2"/>
      <c r="L38" s="147"/>
      <c r="M38" s="141"/>
      <c r="N38" s="148"/>
      <c r="O38" s="143"/>
      <c r="P38" s="2"/>
      <c r="Q38" s="147"/>
      <c r="R38" s="141"/>
      <c r="S38" s="148"/>
      <c r="T38" s="143"/>
      <c r="U38" s="2"/>
      <c r="V38" s="166"/>
      <c r="W38" s="148"/>
      <c r="X38" s="166"/>
      <c r="Y38" s="143"/>
      <c r="Z38" s="2"/>
      <c r="AA38" s="165"/>
      <c r="AB38" s="147"/>
      <c r="AC38" s="166"/>
      <c r="AD38" s="143"/>
      <c r="AE38" s="2"/>
    </row>
    <row r="39" spans="1:31" s="135" customFormat="1" ht="16.5" customHeight="1" x14ac:dyDescent="0.15">
      <c r="A39" s="69">
        <f>SUM(E39,Y39,AD39)</f>
        <v>3600</v>
      </c>
      <c r="B39" s="34"/>
      <c r="C39" s="86" t="s">
        <v>5</v>
      </c>
      <c r="D39" s="36"/>
      <c r="E39" s="47">
        <f>SUM(E32)</f>
        <v>350</v>
      </c>
      <c r="F39" s="48">
        <f>SUM(F32)</f>
        <v>0</v>
      </c>
      <c r="G39" s="26"/>
      <c r="H39" s="62"/>
      <c r="I39" s="26"/>
      <c r="J39" s="47">
        <v>0</v>
      </c>
      <c r="K39" s="48">
        <v>0</v>
      </c>
      <c r="L39" s="22"/>
      <c r="M39" s="26"/>
      <c r="N39" s="36"/>
      <c r="O39" s="47">
        <v>0</v>
      </c>
      <c r="P39" s="48">
        <v>0</v>
      </c>
      <c r="Q39" s="22"/>
      <c r="R39" s="26"/>
      <c r="S39" s="24"/>
      <c r="T39" s="47">
        <v>0</v>
      </c>
      <c r="U39" s="48">
        <v>0</v>
      </c>
      <c r="V39" s="26"/>
      <c r="W39" s="49" t="s">
        <v>5</v>
      </c>
      <c r="X39" s="26"/>
      <c r="Y39" s="47">
        <f>SUM(Y32:Y34)</f>
        <v>3200</v>
      </c>
      <c r="Z39" s="48">
        <f>SUM(Z32:Z34)</f>
        <v>0</v>
      </c>
      <c r="AA39" s="24"/>
      <c r="AB39" s="46" t="s">
        <v>5</v>
      </c>
      <c r="AC39" s="26"/>
      <c r="AD39" s="47">
        <f>SUM(AD32)</f>
        <v>50</v>
      </c>
      <c r="AE39" s="48">
        <f>SUM(AE32)</f>
        <v>0</v>
      </c>
    </row>
    <row r="40" spans="1:31" s="135" customFormat="1" ht="16.5" customHeight="1" x14ac:dyDescent="0.15">
      <c r="A40" s="183"/>
      <c r="B40" s="39"/>
      <c r="C40" s="103"/>
      <c r="D40" s="40"/>
      <c r="E40" s="53"/>
      <c r="F40" s="54"/>
      <c r="G40" s="40"/>
      <c r="H40" s="51"/>
      <c r="I40" s="40"/>
      <c r="J40" s="53"/>
      <c r="K40" s="54"/>
      <c r="L40" s="51"/>
      <c r="M40" s="40"/>
      <c r="N40" s="38"/>
      <c r="O40" s="53"/>
      <c r="P40" s="54"/>
      <c r="Q40" s="51"/>
      <c r="R40" s="103"/>
      <c r="S40" s="51"/>
      <c r="T40" s="75"/>
      <c r="U40" s="54"/>
      <c r="V40" s="40"/>
      <c r="W40" s="39"/>
      <c r="X40" s="40"/>
      <c r="Y40" s="53"/>
      <c r="Z40" s="54"/>
      <c r="AA40" s="39"/>
      <c r="AB40" s="51"/>
      <c r="AC40" s="40"/>
      <c r="AD40" s="53"/>
      <c r="AE40" s="54"/>
    </row>
    <row r="41" spans="1:31" s="135" customFormat="1" ht="16.5" customHeight="1" x14ac:dyDescent="0.15">
      <c r="A41" s="57"/>
      <c r="B41" s="260" t="s">
        <v>6</v>
      </c>
      <c r="C41" s="261"/>
      <c r="D41" s="261"/>
      <c r="E41" s="261"/>
      <c r="F41" s="262"/>
      <c r="G41" s="260" t="s">
        <v>7</v>
      </c>
      <c r="H41" s="261"/>
      <c r="I41" s="261"/>
      <c r="J41" s="261"/>
      <c r="K41" s="262"/>
      <c r="L41" s="260" t="s">
        <v>8</v>
      </c>
      <c r="M41" s="261"/>
      <c r="N41" s="261"/>
      <c r="O41" s="261"/>
      <c r="P41" s="262"/>
      <c r="Q41" s="260" t="s">
        <v>9</v>
      </c>
      <c r="R41" s="261"/>
      <c r="S41" s="261"/>
      <c r="T41" s="261"/>
      <c r="U41" s="262"/>
      <c r="V41" s="260" t="s">
        <v>23</v>
      </c>
      <c r="W41" s="261"/>
      <c r="X41" s="261"/>
      <c r="Y41" s="261"/>
      <c r="Z41" s="262"/>
      <c r="AA41" s="260" t="s">
        <v>11</v>
      </c>
      <c r="AB41" s="261"/>
      <c r="AC41" s="261"/>
      <c r="AD41" s="261"/>
      <c r="AE41" s="262"/>
    </row>
    <row r="42" spans="1:31" s="135" customFormat="1" ht="16.5" customHeight="1" x14ac:dyDescent="0.15">
      <c r="A42" s="58"/>
      <c r="B42" s="263" t="s">
        <v>12</v>
      </c>
      <c r="C42" s="264"/>
      <c r="D42" s="265"/>
      <c r="E42" s="59" t="s">
        <v>13</v>
      </c>
      <c r="F42" s="60" t="s">
        <v>14</v>
      </c>
      <c r="G42" s="263" t="s">
        <v>12</v>
      </c>
      <c r="H42" s="264"/>
      <c r="I42" s="265"/>
      <c r="J42" s="59" t="s">
        <v>13</v>
      </c>
      <c r="K42" s="60" t="s">
        <v>14</v>
      </c>
      <c r="L42" s="263" t="s">
        <v>12</v>
      </c>
      <c r="M42" s="264"/>
      <c r="N42" s="265"/>
      <c r="O42" s="59" t="s">
        <v>13</v>
      </c>
      <c r="P42" s="60" t="s">
        <v>14</v>
      </c>
      <c r="Q42" s="263" t="s">
        <v>12</v>
      </c>
      <c r="R42" s="264"/>
      <c r="S42" s="265"/>
      <c r="T42" s="61" t="s">
        <v>13</v>
      </c>
      <c r="U42" s="60" t="s">
        <v>14</v>
      </c>
      <c r="V42" s="263" t="s">
        <v>12</v>
      </c>
      <c r="W42" s="264"/>
      <c r="X42" s="265"/>
      <c r="Y42" s="59" t="s">
        <v>13</v>
      </c>
      <c r="Z42" s="60" t="s">
        <v>14</v>
      </c>
      <c r="AA42" s="263" t="s">
        <v>12</v>
      </c>
      <c r="AB42" s="264"/>
      <c r="AC42" s="265"/>
      <c r="AD42" s="59" t="s">
        <v>13</v>
      </c>
      <c r="AE42" s="60" t="s">
        <v>14</v>
      </c>
    </row>
    <row r="43" spans="1:31" s="135" customFormat="1" ht="16.5" customHeight="1" x14ac:dyDescent="0.15">
      <c r="A43" s="31">
        <v>660</v>
      </c>
      <c r="B43" s="34"/>
      <c r="C43" s="21" t="s">
        <v>209</v>
      </c>
      <c r="D43" s="35"/>
      <c r="E43" s="64">
        <v>50</v>
      </c>
      <c r="F43" s="4"/>
      <c r="G43" s="160"/>
      <c r="H43" s="149"/>
      <c r="I43" s="160"/>
      <c r="J43" s="161"/>
      <c r="K43" s="4"/>
      <c r="L43" s="160"/>
      <c r="M43" s="149"/>
      <c r="N43" s="160"/>
      <c r="O43" s="161"/>
      <c r="P43" s="4"/>
      <c r="Q43" s="140"/>
      <c r="R43" s="149"/>
      <c r="S43" s="160"/>
      <c r="T43" s="182"/>
      <c r="U43" s="4"/>
      <c r="V43" s="35"/>
      <c r="W43" s="66" t="s">
        <v>210</v>
      </c>
      <c r="X43" s="35"/>
      <c r="Y43" s="64">
        <v>1650</v>
      </c>
      <c r="Z43" s="4"/>
      <c r="AA43" s="140"/>
      <c r="AB43" s="149"/>
      <c r="AC43" s="160"/>
      <c r="AD43" s="161"/>
      <c r="AE43" s="4"/>
    </row>
    <row r="44" spans="1:31" s="135" customFormat="1" ht="16.5" customHeight="1" x14ac:dyDescent="0.15">
      <c r="A44" s="267" t="s">
        <v>211</v>
      </c>
      <c r="B44" s="148"/>
      <c r="C44" s="147"/>
      <c r="D44" s="141"/>
      <c r="E44" s="143"/>
      <c r="F44" s="2"/>
      <c r="G44" s="141"/>
      <c r="H44" s="147"/>
      <c r="I44" s="141"/>
      <c r="J44" s="143"/>
      <c r="K44" s="2"/>
      <c r="L44" s="141"/>
      <c r="M44" s="147"/>
      <c r="N44" s="141"/>
      <c r="O44" s="143"/>
      <c r="P44" s="2"/>
      <c r="Q44" s="148"/>
      <c r="R44" s="147"/>
      <c r="S44" s="141"/>
      <c r="T44" s="150"/>
      <c r="U44" s="2"/>
      <c r="V44" s="26"/>
      <c r="W44" s="27" t="s">
        <v>212</v>
      </c>
      <c r="X44" s="26"/>
      <c r="Y44" s="23">
        <v>550</v>
      </c>
      <c r="Z44" s="2"/>
      <c r="AA44" s="148"/>
      <c r="AB44" s="147"/>
      <c r="AC44" s="141"/>
      <c r="AD44" s="143"/>
      <c r="AE44" s="2"/>
    </row>
    <row r="45" spans="1:31" s="135" customFormat="1" ht="16.5" customHeight="1" x14ac:dyDescent="0.15">
      <c r="A45" s="267"/>
      <c r="B45" s="151"/>
      <c r="C45" s="147"/>
      <c r="D45" s="141"/>
      <c r="E45" s="143"/>
      <c r="F45" s="2"/>
      <c r="G45" s="141"/>
      <c r="H45" s="147"/>
      <c r="I45" s="141"/>
      <c r="J45" s="143"/>
      <c r="K45" s="2"/>
      <c r="L45" s="141"/>
      <c r="M45" s="147"/>
      <c r="N45" s="141"/>
      <c r="O45" s="143"/>
      <c r="P45" s="2"/>
      <c r="Q45" s="148"/>
      <c r="R45" s="147"/>
      <c r="S45" s="141"/>
      <c r="T45" s="150"/>
      <c r="U45" s="2"/>
      <c r="V45" s="26"/>
      <c r="W45" s="27" t="s">
        <v>418</v>
      </c>
      <c r="X45" s="26"/>
      <c r="Y45" s="204" t="s">
        <v>324</v>
      </c>
      <c r="Z45" s="4"/>
      <c r="AA45" s="148"/>
      <c r="AB45" s="147"/>
      <c r="AC45" s="141"/>
      <c r="AD45" s="143"/>
      <c r="AE45" s="2"/>
    </row>
    <row r="46" spans="1:31" s="135" customFormat="1" ht="16.5" customHeight="1" x14ac:dyDescent="0.15">
      <c r="A46" s="267"/>
      <c r="B46" s="147"/>
      <c r="C46" s="147"/>
      <c r="D46" s="147"/>
      <c r="E46" s="143"/>
      <c r="F46" s="2"/>
      <c r="G46" s="147"/>
      <c r="H46" s="147"/>
      <c r="I46" s="147"/>
      <c r="J46" s="143"/>
      <c r="K46" s="2"/>
      <c r="L46" s="147"/>
      <c r="M46" s="147"/>
      <c r="N46" s="147"/>
      <c r="O46" s="143"/>
      <c r="P46" s="2"/>
      <c r="Q46" s="148"/>
      <c r="R46" s="147"/>
      <c r="S46" s="141"/>
      <c r="T46" s="150"/>
      <c r="U46" s="2"/>
      <c r="V46" s="26"/>
      <c r="W46" s="27" t="s">
        <v>342</v>
      </c>
      <c r="X46" s="26"/>
      <c r="Y46" s="23">
        <v>850</v>
      </c>
      <c r="Z46" s="4"/>
      <c r="AA46" s="148"/>
      <c r="AB46" s="147"/>
      <c r="AC46" s="141"/>
      <c r="AD46" s="143"/>
      <c r="AE46" s="2"/>
    </row>
    <row r="47" spans="1:31" s="135" customFormat="1" ht="16.5" customHeight="1" x14ac:dyDescent="0.15">
      <c r="A47" s="37"/>
      <c r="B47" s="148"/>
      <c r="C47" s="147"/>
      <c r="D47" s="152"/>
      <c r="E47" s="143"/>
      <c r="F47" s="2"/>
      <c r="G47" s="148"/>
      <c r="H47" s="147"/>
      <c r="I47" s="153"/>
      <c r="J47" s="143"/>
      <c r="K47" s="2"/>
      <c r="L47" s="148"/>
      <c r="M47" s="147"/>
      <c r="N47" s="141"/>
      <c r="O47" s="143"/>
      <c r="P47" s="2"/>
      <c r="Q47" s="148"/>
      <c r="R47" s="147"/>
      <c r="S47" s="141"/>
      <c r="T47" s="150"/>
      <c r="U47" s="2"/>
      <c r="V47" s="26"/>
      <c r="W47" s="27" t="s">
        <v>213</v>
      </c>
      <c r="X47" s="26"/>
      <c r="Y47" s="23">
        <v>1100</v>
      </c>
      <c r="Z47" s="4"/>
      <c r="AA47" s="148"/>
      <c r="AB47" s="147"/>
      <c r="AC47" s="141"/>
      <c r="AD47" s="143"/>
      <c r="AE47" s="2"/>
    </row>
    <row r="48" spans="1:31" s="135" customFormat="1" ht="16.5" customHeight="1" x14ac:dyDescent="0.15">
      <c r="A48" s="31"/>
      <c r="B48" s="148"/>
      <c r="C48" s="147"/>
      <c r="D48" s="152"/>
      <c r="E48" s="143"/>
      <c r="F48" s="2"/>
      <c r="G48" s="148"/>
      <c r="H48" s="147"/>
      <c r="I48" s="153"/>
      <c r="J48" s="143"/>
      <c r="K48" s="2"/>
      <c r="L48" s="148"/>
      <c r="M48" s="147"/>
      <c r="N48" s="141"/>
      <c r="O48" s="143"/>
      <c r="P48" s="2"/>
      <c r="Q48" s="148"/>
      <c r="R48" s="147"/>
      <c r="S48" s="141"/>
      <c r="T48" s="150"/>
      <c r="U48" s="2"/>
      <c r="V48" s="141"/>
      <c r="W48" s="200"/>
      <c r="X48" s="141"/>
      <c r="Y48" s="143"/>
      <c r="Z48" s="4"/>
      <c r="AA48" s="148"/>
      <c r="AB48" s="147"/>
      <c r="AC48" s="141"/>
      <c r="AD48" s="143"/>
      <c r="AE48" s="2"/>
    </row>
    <row r="49" spans="1:31" s="135" customFormat="1" ht="16.5" customHeight="1" x14ac:dyDescent="0.15">
      <c r="A49" s="37"/>
      <c r="B49" s="148"/>
      <c r="C49" s="147"/>
      <c r="D49" s="152"/>
      <c r="E49" s="143"/>
      <c r="F49" s="2"/>
      <c r="G49" s="148"/>
      <c r="H49" s="147"/>
      <c r="I49" s="153"/>
      <c r="J49" s="143"/>
      <c r="K49" s="2"/>
      <c r="L49" s="148"/>
      <c r="M49" s="147"/>
      <c r="N49" s="141"/>
      <c r="O49" s="143"/>
      <c r="P49" s="2"/>
      <c r="Q49" s="148"/>
      <c r="R49" s="147"/>
      <c r="S49" s="141"/>
      <c r="T49" s="143"/>
      <c r="U49" s="2"/>
      <c r="V49" s="141"/>
      <c r="W49" s="200"/>
      <c r="X49" s="141"/>
      <c r="Y49" s="143"/>
      <c r="Z49" s="2"/>
      <c r="AA49" s="148"/>
      <c r="AB49" s="147"/>
      <c r="AC49" s="141"/>
      <c r="AD49" s="143"/>
      <c r="AE49" s="2"/>
    </row>
    <row r="50" spans="1:31" s="135" customFormat="1" ht="16.5" customHeight="1" x14ac:dyDescent="0.15">
      <c r="A50" s="41"/>
      <c r="B50" s="148"/>
      <c r="C50" s="147"/>
      <c r="D50" s="152"/>
      <c r="E50" s="143"/>
      <c r="F50" s="2"/>
      <c r="G50" s="148"/>
      <c r="H50" s="147"/>
      <c r="I50" s="153"/>
      <c r="J50" s="143"/>
      <c r="K50" s="2"/>
      <c r="L50" s="148"/>
      <c r="M50" s="147"/>
      <c r="N50" s="141"/>
      <c r="O50" s="143"/>
      <c r="P50" s="2"/>
      <c r="Q50" s="148"/>
      <c r="R50" s="147"/>
      <c r="S50" s="141"/>
      <c r="T50" s="150"/>
      <c r="U50" s="2"/>
      <c r="V50" s="141"/>
      <c r="W50" s="148"/>
      <c r="X50" s="141"/>
      <c r="Y50" s="143"/>
      <c r="Z50" s="2"/>
      <c r="AA50" s="148"/>
      <c r="AB50" s="147"/>
      <c r="AC50" s="141"/>
      <c r="AD50" s="143"/>
      <c r="AE50" s="2"/>
    </row>
    <row r="51" spans="1:31" s="135" customFormat="1" ht="16.5" customHeight="1" x14ac:dyDescent="0.15">
      <c r="A51" s="37"/>
      <c r="B51" s="148"/>
      <c r="C51" s="147"/>
      <c r="D51" s="152"/>
      <c r="E51" s="143"/>
      <c r="F51" s="2"/>
      <c r="G51" s="148"/>
      <c r="H51" s="147"/>
      <c r="I51" s="153"/>
      <c r="J51" s="143"/>
      <c r="K51" s="2"/>
      <c r="L51" s="148"/>
      <c r="M51" s="147"/>
      <c r="N51" s="141"/>
      <c r="O51" s="143"/>
      <c r="P51" s="2"/>
      <c r="Q51" s="148"/>
      <c r="R51" s="147"/>
      <c r="S51" s="141"/>
      <c r="T51" s="150"/>
      <c r="U51" s="2"/>
      <c r="V51" s="141"/>
      <c r="W51" s="148"/>
      <c r="X51" s="141"/>
      <c r="Y51" s="143"/>
      <c r="Z51" s="2"/>
      <c r="AA51" s="148"/>
      <c r="AB51" s="147"/>
      <c r="AC51" s="141"/>
      <c r="AD51" s="143"/>
      <c r="AE51" s="2"/>
    </row>
    <row r="52" spans="1:31" s="135" customFormat="1" ht="16.5" customHeight="1" x14ac:dyDescent="0.15">
      <c r="A52" s="69">
        <f>SUM(F54,Z54)</f>
        <v>0</v>
      </c>
      <c r="B52" s="148"/>
      <c r="C52" s="147"/>
      <c r="D52" s="152"/>
      <c r="E52" s="143"/>
      <c r="F52" s="2"/>
      <c r="G52" s="148"/>
      <c r="H52" s="147"/>
      <c r="I52" s="153"/>
      <c r="J52" s="143"/>
      <c r="K52" s="2"/>
      <c r="L52" s="148"/>
      <c r="M52" s="147"/>
      <c r="N52" s="141"/>
      <c r="O52" s="143"/>
      <c r="P52" s="2"/>
      <c r="Q52" s="148"/>
      <c r="R52" s="147"/>
      <c r="S52" s="141"/>
      <c r="T52" s="150"/>
      <c r="U52" s="2"/>
      <c r="V52" s="141"/>
      <c r="W52" s="148"/>
      <c r="X52" s="141"/>
      <c r="Y52" s="143"/>
      <c r="Z52" s="2"/>
      <c r="AA52" s="148"/>
      <c r="AB52" s="147"/>
      <c r="AC52" s="141"/>
      <c r="AD52" s="143"/>
      <c r="AE52" s="2"/>
    </row>
    <row r="53" spans="1:31" s="135" customFormat="1" ht="16.5" customHeight="1" x14ac:dyDescent="0.15">
      <c r="A53" s="37"/>
      <c r="B53" s="148"/>
      <c r="C53" s="147"/>
      <c r="D53" s="152"/>
      <c r="E53" s="143"/>
      <c r="F53" s="2"/>
      <c r="G53" s="148"/>
      <c r="H53" s="147"/>
      <c r="I53" s="153"/>
      <c r="J53" s="143"/>
      <c r="K53" s="2"/>
      <c r="L53" s="148"/>
      <c r="M53" s="147"/>
      <c r="N53" s="141"/>
      <c r="O53" s="143"/>
      <c r="P53" s="2"/>
      <c r="Q53" s="148"/>
      <c r="R53" s="147"/>
      <c r="S53" s="141"/>
      <c r="T53" s="150"/>
      <c r="U53" s="2"/>
      <c r="V53" s="141"/>
      <c r="W53" s="148"/>
      <c r="X53" s="141"/>
      <c r="Y53" s="143"/>
      <c r="Z53" s="2"/>
      <c r="AA53" s="148"/>
      <c r="AB53" s="147"/>
      <c r="AC53" s="141"/>
      <c r="AD53" s="143"/>
      <c r="AE53" s="2"/>
    </row>
    <row r="54" spans="1:31" s="135" customFormat="1" ht="16.5" customHeight="1" x14ac:dyDescent="0.15">
      <c r="A54" s="69">
        <f>SUM(E54,Y54)</f>
        <v>4200</v>
      </c>
      <c r="B54" s="24"/>
      <c r="C54" s="46" t="s">
        <v>5</v>
      </c>
      <c r="D54" s="42"/>
      <c r="E54" s="47">
        <f>SUM(E43)</f>
        <v>50</v>
      </c>
      <c r="F54" s="48">
        <f>SUM(F43)</f>
        <v>0</v>
      </c>
      <c r="G54" s="24"/>
      <c r="H54" s="22"/>
      <c r="I54" s="43"/>
      <c r="J54" s="47">
        <v>0</v>
      </c>
      <c r="K54" s="48">
        <v>0</v>
      </c>
      <c r="L54" s="24"/>
      <c r="M54" s="22"/>
      <c r="N54" s="26"/>
      <c r="O54" s="47">
        <v>0</v>
      </c>
      <c r="P54" s="48">
        <v>0</v>
      </c>
      <c r="Q54" s="24"/>
      <c r="R54" s="22"/>
      <c r="S54" s="26"/>
      <c r="T54" s="47">
        <v>0</v>
      </c>
      <c r="U54" s="48">
        <v>0</v>
      </c>
      <c r="V54" s="26"/>
      <c r="W54" s="49" t="s">
        <v>5</v>
      </c>
      <c r="X54" s="26"/>
      <c r="Y54" s="47">
        <f>SUM(Y43:Y47)</f>
        <v>4150</v>
      </c>
      <c r="Z54" s="48">
        <f>SUM(Z43:Z47)</f>
        <v>0</v>
      </c>
      <c r="AA54" s="24"/>
      <c r="AB54" s="22"/>
      <c r="AC54" s="26"/>
      <c r="AD54" s="47">
        <v>0</v>
      </c>
      <c r="AE54" s="48">
        <v>0</v>
      </c>
    </row>
    <row r="55" spans="1:31" s="135" customFormat="1" ht="16.5" customHeight="1" x14ac:dyDescent="0.15">
      <c r="A55" s="183"/>
      <c r="B55" s="39"/>
      <c r="C55" s="51"/>
      <c r="D55" s="71"/>
      <c r="E55" s="53"/>
      <c r="F55" s="72"/>
      <c r="G55" s="39"/>
      <c r="H55" s="51"/>
      <c r="I55" s="73"/>
      <c r="J55" s="53"/>
      <c r="K55" s="72"/>
      <c r="L55" s="39"/>
      <c r="M55" s="51"/>
      <c r="N55" s="74"/>
      <c r="O55" s="53"/>
      <c r="P55" s="72"/>
      <c r="Q55" s="39"/>
      <c r="R55" s="51"/>
      <c r="S55" s="74"/>
      <c r="T55" s="75"/>
      <c r="U55" s="72"/>
      <c r="V55" s="74"/>
      <c r="W55" s="39"/>
      <c r="X55" s="74"/>
      <c r="Y55" s="53"/>
      <c r="Z55" s="72"/>
      <c r="AA55" s="39"/>
      <c r="AB55" s="51"/>
      <c r="AC55" s="74"/>
      <c r="AD55" s="53"/>
      <c r="AE55" s="72"/>
    </row>
    <row r="56" spans="1:31" s="135" customFormat="1" ht="16.5" customHeight="1" x14ac:dyDescent="0.15">
      <c r="A56" s="76" t="s">
        <v>1</v>
      </c>
      <c r="B56" s="77"/>
      <c r="C56" s="77"/>
      <c r="D56" s="78"/>
      <c r="E56" s="79"/>
      <c r="F56" s="80"/>
      <c r="G56" s="77"/>
      <c r="H56" s="77"/>
      <c r="I56" s="78"/>
      <c r="J56" s="79"/>
      <c r="K56" s="80"/>
      <c r="L56" s="77"/>
      <c r="M56" s="77"/>
      <c r="N56" s="77"/>
      <c r="O56" s="79"/>
      <c r="P56" s="80"/>
      <c r="Q56" s="77"/>
      <c r="R56" s="77"/>
      <c r="S56" s="77"/>
      <c r="T56" s="79"/>
      <c r="U56" s="80"/>
      <c r="V56" s="77"/>
      <c r="W56" s="77"/>
      <c r="X56" s="77"/>
      <c r="Y56" s="79"/>
      <c r="Z56" s="80"/>
      <c r="AA56" s="77"/>
      <c r="AB56" s="77"/>
      <c r="AC56" s="77"/>
      <c r="AD56" s="79"/>
      <c r="AE56" s="80"/>
    </row>
    <row r="57" spans="1:31" s="84" customFormat="1" ht="15.75" customHeight="1" x14ac:dyDescent="0.15">
      <c r="A57" s="269" t="s">
        <v>367</v>
      </c>
      <c r="B57" s="269"/>
      <c r="C57" s="269"/>
      <c r="D57" s="269"/>
      <c r="E57" s="269"/>
      <c r="F57" s="269"/>
      <c r="G57" s="269"/>
      <c r="H57" s="269"/>
      <c r="I57" s="269"/>
      <c r="J57" s="269"/>
      <c r="K57" s="269"/>
      <c r="L57" s="269"/>
      <c r="M57" s="269"/>
      <c r="N57" s="269"/>
      <c r="O57" s="269"/>
      <c r="P57" s="269"/>
      <c r="Q57" s="269"/>
      <c r="R57" s="269"/>
      <c r="S57" s="269"/>
      <c r="T57" s="269"/>
      <c r="U57" s="269"/>
      <c r="V57" s="269"/>
      <c r="W57" s="269"/>
      <c r="X57" s="269"/>
      <c r="Y57" s="269"/>
      <c r="Z57" s="81" t="s">
        <v>37</v>
      </c>
      <c r="AA57" s="270" t="s">
        <v>478</v>
      </c>
      <c r="AB57" s="270"/>
      <c r="AC57" s="270"/>
      <c r="AD57" s="82"/>
      <c r="AE57" s="83" t="s">
        <v>109</v>
      </c>
    </row>
    <row r="58" spans="1:31" s="84" customFormat="1" ht="15.75" customHeight="1" x14ac:dyDescent="0.2">
      <c r="A58" s="266" t="s">
        <v>401</v>
      </c>
      <c r="B58" s="266"/>
      <c r="C58" s="266"/>
      <c r="D58" s="266"/>
      <c r="E58" s="266"/>
      <c r="F58" s="266"/>
      <c r="G58" s="266"/>
      <c r="H58" s="266"/>
      <c r="I58" s="266"/>
      <c r="J58" s="266"/>
      <c r="K58" s="266"/>
      <c r="L58" s="266"/>
      <c r="M58" s="266"/>
      <c r="N58" s="266"/>
      <c r="O58" s="266"/>
      <c r="P58" s="266"/>
      <c r="Q58" s="266"/>
      <c r="R58" s="266"/>
      <c r="S58" s="266"/>
      <c r="T58" s="266"/>
      <c r="U58" s="266"/>
      <c r="V58" s="266"/>
      <c r="W58" s="266"/>
      <c r="X58" s="266"/>
      <c r="Y58" s="266"/>
      <c r="Z58" s="81" t="s">
        <v>312</v>
      </c>
      <c r="AA58" s="271" t="s">
        <v>478</v>
      </c>
      <c r="AB58" s="271"/>
      <c r="AC58" s="271"/>
      <c r="AE58" s="85"/>
    </row>
    <row r="59" spans="1:31" s="84" customFormat="1" ht="13.5" customHeight="1" x14ac:dyDescent="0.15">
      <c r="A59" s="266" t="s">
        <v>351</v>
      </c>
      <c r="B59" s="266"/>
      <c r="C59" s="266"/>
      <c r="D59" s="266"/>
      <c r="E59" s="266"/>
      <c r="F59" s="266"/>
      <c r="G59" s="266"/>
      <c r="H59" s="266"/>
      <c r="I59" s="266"/>
      <c r="J59" s="266"/>
      <c r="K59" s="266"/>
      <c r="L59" s="266"/>
      <c r="M59" s="266"/>
      <c r="N59" s="266"/>
      <c r="O59" s="266"/>
      <c r="P59" s="266"/>
      <c r="Q59" s="266"/>
      <c r="R59" s="266"/>
      <c r="S59" s="266"/>
      <c r="T59" s="266"/>
      <c r="U59" s="266"/>
      <c r="V59" s="266"/>
      <c r="W59" s="266"/>
      <c r="X59" s="266"/>
      <c r="Y59" s="266"/>
    </row>
    <row r="60" spans="1:31" s="84" customFormat="1" ht="13.5" customHeight="1" x14ac:dyDescent="0.15">
      <c r="A60" s="266" t="s">
        <v>350</v>
      </c>
      <c r="B60" s="266"/>
      <c r="C60" s="266"/>
      <c r="D60" s="266"/>
      <c r="E60" s="266"/>
      <c r="F60" s="266"/>
      <c r="G60" s="266"/>
      <c r="H60" s="266"/>
      <c r="I60" s="266"/>
      <c r="J60" s="266"/>
      <c r="K60" s="266"/>
      <c r="L60" s="266"/>
      <c r="M60" s="266"/>
      <c r="N60" s="266"/>
      <c r="O60" s="266"/>
      <c r="P60" s="266"/>
      <c r="Q60" s="266"/>
      <c r="R60" s="266"/>
      <c r="S60" s="266"/>
      <c r="T60" s="266"/>
      <c r="U60" s="266"/>
      <c r="V60" s="266"/>
      <c r="W60" s="266"/>
      <c r="X60" s="266"/>
      <c r="Y60" s="266"/>
    </row>
    <row r="61" spans="1:31" s="84" customFormat="1" ht="13.5" customHeight="1" x14ac:dyDescent="0.15">
      <c r="D61" s="136"/>
      <c r="I61" s="136"/>
      <c r="V61" s="137"/>
    </row>
    <row r="62" spans="1:31" s="84" customFormat="1" ht="13.5" customHeight="1" x14ac:dyDescent="0.15">
      <c r="D62" s="136"/>
      <c r="I62" s="136"/>
      <c r="V62" s="137"/>
    </row>
    <row r="63" spans="1:31" s="84" customFormat="1" ht="13.5" customHeight="1" x14ac:dyDescent="0.15">
      <c r="D63" s="136"/>
      <c r="I63" s="136"/>
      <c r="V63" s="137"/>
    </row>
    <row r="64" spans="1:31" s="84" customFormat="1" ht="13.5" customHeight="1" x14ac:dyDescent="0.15">
      <c r="D64" s="136"/>
      <c r="I64" s="136"/>
      <c r="V64" s="137"/>
    </row>
    <row r="65" spans="4:22" s="84" customFormat="1" ht="13.5" customHeight="1" x14ac:dyDescent="0.15">
      <c r="D65" s="136"/>
      <c r="I65" s="136"/>
      <c r="V65" s="137"/>
    </row>
    <row r="66" spans="4:22" s="84" customFormat="1" ht="13.5" customHeight="1" x14ac:dyDescent="0.15">
      <c r="D66" s="136"/>
      <c r="I66" s="136"/>
      <c r="V66" s="137"/>
    </row>
    <row r="67" spans="4:22" s="84" customFormat="1" ht="13.5" customHeight="1" x14ac:dyDescent="0.15">
      <c r="D67" s="136"/>
      <c r="I67" s="136"/>
      <c r="V67" s="137"/>
    </row>
    <row r="68" spans="4:22" s="84" customFormat="1" ht="13.5" customHeight="1" x14ac:dyDescent="0.15">
      <c r="D68" s="136"/>
      <c r="I68" s="136"/>
      <c r="V68" s="137"/>
    </row>
    <row r="69" spans="4:22" s="84" customFormat="1" ht="13.5" customHeight="1" x14ac:dyDescent="0.15">
      <c r="D69" s="136"/>
      <c r="I69" s="136"/>
      <c r="V69" s="137"/>
    </row>
    <row r="70" spans="4:22" s="84" customFormat="1" ht="13.5" customHeight="1" x14ac:dyDescent="0.15">
      <c r="D70" s="136"/>
      <c r="I70" s="136"/>
      <c r="V70" s="137"/>
    </row>
    <row r="71" spans="4:22" s="84" customFormat="1" ht="13.5" customHeight="1" x14ac:dyDescent="0.15">
      <c r="D71" s="136"/>
      <c r="I71" s="136"/>
      <c r="V71" s="137"/>
    </row>
    <row r="72" spans="4:22" s="84" customFormat="1" ht="13.5" customHeight="1" x14ac:dyDescent="0.15">
      <c r="D72" s="136"/>
      <c r="I72" s="136"/>
      <c r="V72" s="137"/>
    </row>
    <row r="73" spans="4:22" s="84" customFormat="1" ht="13.5" customHeight="1" x14ac:dyDescent="0.15">
      <c r="D73" s="136"/>
      <c r="I73" s="136"/>
      <c r="V73" s="137"/>
    </row>
    <row r="74" spans="4:22" s="84" customFormat="1" ht="13.5" customHeight="1" x14ac:dyDescent="0.15">
      <c r="D74" s="136"/>
      <c r="I74" s="136"/>
      <c r="V74" s="137"/>
    </row>
    <row r="75" spans="4:22" s="84" customFormat="1" ht="13.5" customHeight="1" x14ac:dyDescent="0.15">
      <c r="D75" s="136"/>
      <c r="I75" s="136"/>
      <c r="V75" s="137"/>
    </row>
    <row r="76" spans="4:22" s="84" customFormat="1" ht="13.5" customHeight="1" x14ac:dyDescent="0.15">
      <c r="D76" s="136"/>
      <c r="I76" s="136"/>
      <c r="V76" s="137"/>
    </row>
    <row r="77" spans="4:22" s="84" customFormat="1" ht="13.5" customHeight="1" x14ac:dyDescent="0.15">
      <c r="D77" s="136"/>
      <c r="I77" s="136"/>
      <c r="V77" s="137"/>
    </row>
    <row r="78" spans="4:22" s="84" customFormat="1" ht="13.5" customHeight="1" x14ac:dyDescent="0.15">
      <c r="D78" s="136"/>
      <c r="I78" s="136"/>
      <c r="V78" s="137"/>
    </row>
    <row r="79" spans="4:22" s="84" customFormat="1" ht="13.5" customHeight="1" x14ac:dyDescent="0.15">
      <c r="D79" s="136"/>
      <c r="I79" s="136"/>
      <c r="V79" s="137"/>
    </row>
    <row r="80" spans="4:22" s="84" customFormat="1" ht="13.5" customHeight="1" x14ac:dyDescent="0.15">
      <c r="D80" s="136"/>
      <c r="I80" s="136"/>
      <c r="V80" s="137"/>
    </row>
    <row r="81" spans="4:22" s="84" customFormat="1" ht="13.5" customHeight="1" x14ac:dyDescent="0.15">
      <c r="D81" s="136"/>
      <c r="I81" s="136"/>
      <c r="V81" s="137"/>
    </row>
    <row r="82" spans="4:22" s="84" customFormat="1" ht="13.5" customHeight="1" x14ac:dyDescent="0.15">
      <c r="D82" s="136"/>
      <c r="I82" s="136"/>
      <c r="V82" s="137"/>
    </row>
    <row r="83" spans="4:22" s="84" customFormat="1" ht="13.5" customHeight="1" x14ac:dyDescent="0.15">
      <c r="D83" s="136"/>
      <c r="I83" s="136"/>
      <c r="V83" s="137"/>
    </row>
    <row r="84" spans="4:22" s="84" customFormat="1" ht="13.5" customHeight="1" x14ac:dyDescent="0.15">
      <c r="D84" s="136"/>
      <c r="I84" s="136"/>
      <c r="V84" s="137"/>
    </row>
    <row r="85" spans="4:22" s="84" customFormat="1" ht="13.5" customHeight="1" x14ac:dyDescent="0.15">
      <c r="D85" s="136"/>
      <c r="I85" s="136"/>
      <c r="V85" s="137"/>
    </row>
    <row r="86" spans="4:22" s="84" customFormat="1" ht="13.5" customHeight="1" x14ac:dyDescent="0.15">
      <c r="D86" s="136"/>
      <c r="I86" s="136"/>
      <c r="V86" s="137"/>
    </row>
    <row r="87" spans="4:22" s="84" customFormat="1" ht="13.5" customHeight="1" x14ac:dyDescent="0.15">
      <c r="D87" s="136"/>
      <c r="I87" s="136"/>
      <c r="V87" s="137"/>
    </row>
    <row r="88" spans="4:22" s="84" customFormat="1" ht="13.5" customHeight="1" x14ac:dyDescent="0.15">
      <c r="D88" s="136"/>
      <c r="I88" s="136"/>
      <c r="V88" s="137"/>
    </row>
    <row r="89" spans="4:22" s="84" customFormat="1" ht="13.5" customHeight="1" x14ac:dyDescent="0.15">
      <c r="D89" s="136"/>
      <c r="I89" s="136"/>
      <c r="V89" s="137"/>
    </row>
    <row r="90" spans="4:22" s="84" customFormat="1" ht="13.5" customHeight="1" x14ac:dyDescent="0.15">
      <c r="D90" s="136"/>
      <c r="I90" s="136"/>
      <c r="V90" s="137"/>
    </row>
    <row r="91" spans="4:22" s="84" customFormat="1" ht="13.5" customHeight="1" x14ac:dyDescent="0.15">
      <c r="D91" s="136"/>
      <c r="I91" s="136"/>
      <c r="V91" s="137"/>
    </row>
    <row r="92" spans="4:22" s="84" customFormat="1" ht="13.5" customHeight="1" x14ac:dyDescent="0.15">
      <c r="D92" s="136"/>
      <c r="I92" s="136"/>
      <c r="V92" s="137"/>
    </row>
    <row r="93" spans="4:22" s="84" customFormat="1" ht="13.5" customHeight="1" x14ac:dyDescent="0.15">
      <c r="D93" s="136"/>
      <c r="I93" s="136"/>
      <c r="V93" s="137"/>
    </row>
    <row r="94" spans="4:22" s="84" customFormat="1" ht="13.5" customHeight="1" x14ac:dyDescent="0.15">
      <c r="D94" s="136"/>
      <c r="I94" s="136"/>
      <c r="V94" s="137"/>
    </row>
    <row r="95" spans="4:22" s="84" customFormat="1" ht="13.5" customHeight="1" x14ac:dyDescent="0.15">
      <c r="D95" s="136"/>
      <c r="I95" s="136"/>
      <c r="V95" s="137"/>
    </row>
    <row r="96" spans="4:22" s="84" customFormat="1" ht="13.5" customHeight="1" x14ac:dyDescent="0.15">
      <c r="D96" s="136"/>
      <c r="I96" s="136"/>
      <c r="V96" s="137"/>
    </row>
    <row r="97" spans="4:22" s="84" customFormat="1" ht="13.5" customHeight="1" x14ac:dyDescent="0.15">
      <c r="D97" s="136"/>
      <c r="I97" s="136"/>
      <c r="V97" s="137"/>
    </row>
    <row r="98" spans="4:22" s="84" customFormat="1" ht="13.5" customHeight="1" x14ac:dyDescent="0.15">
      <c r="D98" s="136"/>
      <c r="I98" s="136"/>
      <c r="V98" s="137"/>
    </row>
    <row r="99" spans="4:22" s="84" customFormat="1" ht="13.5" customHeight="1" x14ac:dyDescent="0.15">
      <c r="D99" s="136"/>
      <c r="I99" s="136"/>
      <c r="V99" s="137"/>
    </row>
    <row r="100" spans="4:22" s="84" customFormat="1" ht="13.5" customHeight="1" x14ac:dyDescent="0.15">
      <c r="D100" s="136"/>
      <c r="I100" s="136"/>
      <c r="V100" s="137"/>
    </row>
    <row r="101" spans="4:22" s="84" customFormat="1" ht="13.5" customHeight="1" x14ac:dyDescent="0.15">
      <c r="D101" s="136"/>
      <c r="I101" s="136"/>
      <c r="V101" s="137"/>
    </row>
    <row r="102" spans="4:22" s="84" customFormat="1" ht="13.5" customHeight="1" x14ac:dyDescent="0.15">
      <c r="D102" s="136"/>
      <c r="I102" s="136"/>
      <c r="V102" s="137"/>
    </row>
    <row r="103" spans="4:22" s="84" customFormat="1" ht="13.5" customHeight="1" x14ac:dyDescent="0.15">
      <c r="D103" s="136"/>
      <c r="I103" s="136"/>
      <c r="V103" s="137"/>
    </row>
    <row r="104" spans="4:22" s="84" customFormat="1" ht="13.5" customHeight="1" x14ac:dyDescent="0.15">
      <c r="D104" s="136"/>
      <c r="I104" s="136"/>
      <c r="V104" s="137"/>
    </row>
    <row r="105" spans="4:22" s="84" customFormat="1" ht="13.5" customHeight="1" x14ac:dyDescent="0.15">
      <c r="D105" s="136"/>
      <c r="I105" s="136"/>
      <c r="V105" s="137"/>
    </row>
    <row r="106" spans="4:22" s="84" customFormat="1" ht="13.5" customHeight="1" x14ac:dyDescent="0.15">
      <c r="D106" s="136"/>
      <c r="I106" s="136"/>
      <c r="V106" s="137"/>
    </row>
    <row r="107" spans="4:22" s="84" customFormat="1" ht="13.5" customHeight="1" x14ac:dyDescent="0.15">
      <c r="D107" s="136"/>
      <c r="I107" s="136"/>
      <c r="V107" s="137"/>
    </row>
    <row r="108" spans="4:22" s="84" customFormat="1" ht="13.5" customHeight="1" x14ac:dyDescent="0.15">
      <c r="D108" s="136"/>
      <c r="I108" s="136"/>
      <c r="V108" s="137"/>
    </row>
    <row r="109" spans="4:22" s="84" customFormat="1" ht="13.5" customHeight="1" x14ac:dyDescent="0.15">
      <c r="D109" s="136"/>
      <c r="I109" s="136"/>
      <c r="V109" s="137"/>
    </row>
    <row r="110" spans="4:22" s="84" customFormat="1" ht="13.5" customHeight="1" x14ac:dyDescent="0.15">
      <c r="D110" s="136"/>
      <c r="I110" s="136"/>
      <c r="V110" s="137"/>
    </row>
    <row r="111" spans="4:22" s="84" customFormat="1" ht="13.5" customHeight="1" x14ac:dyDescent="0.15">
      <c r="D111" s="136"/>
      <c r="I111" s="136"/>
      <c r="V111" s="137"/>
    </row>
    <row r="112" spans="4:22" s="84" customFormat="1" ht="13.5" customHeight="1" x14ac:dyDescent="0.15">
      <c r="D112" s="136"/>
      <c r="I112" s="136"/>
      <c r="V112" s="137"/>
    </row>
    <row r="113" spans="4:22" s="84" customFormat="1" ht="13.5" customHeight="1" x14ac:dyDescent="0.15">
      <c r="D113" s="136"/>
      <c r="I113" s="136"/>
      <c r="V113" s="137"/>
    </row>
    <row r="114" spans="4:22" s="84" customFormat="1" ht="13.5" customHeight="1" x14ac:dyDescent="0.15">
      <c r="D114" s="136"/>
      <c r="I114" s="136"/>
      <c r="V114" s="137"/>
    </row>
    <row r="115" spans="4:22" s="84" customFormat="1" ht="13.5" customHeight="1" x14ac:dyDescent="0.15">
      <c r="D115" s="136"/>
      <c r="I115" s="136"/>
      <c r="V115" s="137"/>
    </row>
    <row r="116" spans="4:22" s="84" customFormat="1" ht="13.5" customHeight="1" x14ac:dyDescent="0.15">
      <c r="D116" s="136"/>
      <c r="I116" s="136"/>
      <c r="V116" s="137"/>
    </row>
    <row r="117" spans="4:22" s="84" customFormat="1" ht="13.5" customHeight="1" x14ac:dyDescent="0.15">
      <c r="D117" s="136"/>
      <c r="I117" s="136"/>
      <c r="V117" s="137"/>
    </row>
    <row r="118" spans="4:22" s="84" customFormat="1" ht="13.5" customHeight="1" x14ac:dyDescent="0.15">
      <c r="D118" s="136"/>
      <c r="I118" s="136"/>
      <c r="V118" s="137"/>
    </row>
    <row r="119" spans="4:22" s="84" customFormat="1" ht="13.5" customHeight="1" x14ac:dyDescent="0.15">
      <c r="D119" s="136"/>
      <c r="I119" s="136"/>
      <c r="V119" s="137"/>
    </row>
    <row r="120" spans="4:22" s="84" customFormat="1" ht="13.5" customHeight="1" x14ac:dyDescent="0.15">
      <c r="D120" s="136"/>
      <c r="I120" s="136"/>
      <c r="V120" s="137"/>
    </row>
    <row r="121" spans="4:22" s="84" customFormat="1" ht="13.5" customHeight="1" x14ac:dyDescent="0.15">
      <c r="D121" s="136"/>
      <c r="I121" s="136"/>
      <c r="V121" s="137"/>
    </row>
    <row r="122" spans="4:22" s="84" customFormat="1" ht="13.5" customHeight="1" x14ac:dyDescent="0.15">
      <c r="D122" s="136"/>
      <c r="I122" s="136"/>
      <c r="V122" s="137"/>
    </row>
    <row r="123" spans="4:22" s="84" customFormat="1" ht="13.5" customHeight="1" x14ac:dyDescent="0.15">
      <c r="D123" s="136"/>
      <c r="I123" s="136"/>
      <c r="V123" s="137"/>
    </row>
    <row r="124" spans="4:22" s="84" customFormat="1" ht="13.5" customHeight="1" x14ac:dyDescent="0.15">
      <c r="D124" s="136"/>
      <c r="I124" s="136"/>
      <c r="V124" s="137"/>
    </row>
    <row r="125" spans="4:22" s="84" customFormat="1" ht="13.5" customHeight="1" x14ac:dyDescent="0.15">
      <c r="D125" s="136"/>
      <c r="I125" s="136"/>
      <c r="V125" s="137"/>
    </row>
    <row r="126" spans="4:22" s="84" customFormat="1" ht="13.5" customHeight="1" x14ac:dyDescent="0.15">
      <c r="D126" s="136"/>
      <c r="I126" s="136"/>
      <c r="V126" s="137"/>
    </row>
    <row r="127" spans="4:22" s="84" customFormat="1" ht="13.5" customHeight="1" x14ac:dyDescent="0.15">
      <c r="D127" s="136"/>
      <c r="I127" s="136"/>
      <c r="V127" s="137"/>
    </row>
    <row r="128" spans="4:22" s="84" customFormat="1" ht="13.5" customHeight="1" x14ac:dyDescent="0.15">
      <c r="D128" s="136"/>
      <c r="I128" s="136"/>
      <c r="V128" s="137"/>
    </row>
    <row r="129" spans="4:22" s="84" customFormat="1" ht="13.5" customHeight="1" x14ac:dyDescent="0.15">
      <c r="D129" s="136"/>
      <c r="I129" s="136"/>
      <c r="V129" s="137"/>
    </row>
    <row r="130" spans="4:22" s="84" customFormat="1" ht="13.5" customHeight="1" x14ac:dyDescent="0.15">
      <c r="D130" s="136"/>
      <c r="I130" s="136"/>
      <c r="V130" s="137"/>
    </row>
    <row r="131" spans="4:22" s="84" customFormat="1" ht="13.5" customHeight="1" x14ac:dyDescent="0.15">
      <c r="D131" s="136"/>
      <c r="I131" s="136"/>
      <c r="V131" s="137"/>
    </row>
    <row r="132" spans="4:22" s="84" customFormat="1" ht="13.5" customHeight="1" x14ac:dyDescent="0.15">
      <c r="D132" s="136"/>
      <c r="I132" s="136"/>
      <c r="V132" s="137"/>
    </row>
    <row r="133" spans="4:22" s="84" customFormat="1" ht="13.5" customHeight="1" x14ac:dyDescent="0.15">
      <c r="D133" s="136"/>
      <c r="I133" s="136"/>
      <c r="V133" s="137"/>
    </row>
    <row r="134" spans="4:22" s="84" customFormat="1" ht="13.5" customHeight="1" x14ac:dyDescent="0.15">
      <c r="D134" s="136"/>
      <c r="I134" s="136"/>
      <c r="V134" s="137"/>
    </row>
    <row r="135" spans="4:22" s="84" customFormat="1" ht="13.5" customHeight="1" x14ac:dyDescent="0.15">
      <c r="D135" s="136"/>
      <c r="I135" s="136"/>
      <c r="V135" s="137"/>
    </row>
    <row r="136" spans="4:22" s="84" customFormat="1" ht="13.5" customHeight="1" x14ac:dyDescent="0.15">
      <c r="D136" s="136"/>
      <c r="I136" s="136"/>
      <c r="V136" s="137"/>
    </row>
    <row r="137" spans="4:22" s="84" customFormat="1" ht="13.5" customHeight="1" x14ac:dyDescent="0.15">
      <c r="D137" s="136"/>
      <c r="I137" s="136"/>
      <c r="V137" s="137"/>
    </row>
    <row r="138" spans="4:22" s="84" customFormat="1" ht="13.5" customHeight="1" x14ac:dyDescent="0.15">
      <c r="D138" s="136"/>
      <c r="I138" s="136"/>
      <c r="V138" s="137"/>
    </row>
    <row r="139" spans="4:22" s="84" customFormat="1" ht="13.5" customHeight="1" x14ac:dyDescent="0.15">
      <c r="D139" s="136"/>
      <c r="I139" s="136"/>
      <c r="V139" s="137"/>
    </row>
    <row r="140" spans="4:22" s="84" customFormat="1" ht="13.5" customHeight="1" x14ac:dyDescent="0.15">
      <c r="D140" s="136"/>
      <c r="I140" s="136"/>
      <c r="V140" s="137"/>
    </row>
    <row r="141" spans="4:22" s="84" customFormat="1" ht="13.5" customHeight="1" x14ac:dyDescent="0.15">
      <c r="D141" s="136"/>
      <c r="I141" s="136"/>
      <c r="V141" s="137"/>
    </row>
    <row r="142" spans="4:22" s="84" customFormat="1" ht="13.5" customHeight="1" x14ac:dyDescent="0.15">
      <c r="D142" s="136"/>
      <c r="I142" s="136"/>
      <c r="V142" s="137"/>
    </row>
    <row r="143" spans="4:22" s="84" customFormat="1" ht="13.5" customHeight="1" x14ac:dyDescent="0.15">
      <c r="D143" s="136"/>
      <c r="I143" s="136"/>
      <c r="V143" s="137"/>
    </row>
    <row r="144" spans="4:22" s="84" customFormat="1" ht="13.5" customHeight="1" x14ac:dyDescent="0.15">
      <c r="D144" s="136"/>
      <c r="I144" s="136"/>
      <c r="V144" s="137"/>
    </row>
    <row r="145" spans="4:22" s="84" customFormat="1" ht="13.5" customHeight="1" x14ac:dyDescent="0.15">
      <c r="D145" s="136"/>
      <c r="I145" s="136"/>
      <c r="V145" s="137"/>
    </row>
    <row r="146" spans="4:22" s="84" customFormat="1" ht="13.5" customHeight="1" x14ac:dyDescent="0.15">
      <c r="D146" s="136"/>
      <c r="I146" s="136"/>
      <c r="V146" s="137"/>
    </row>
    <row r="147" spans="4:22" s="84" customFormat="1" ht="13.5" customHeight="1" x14ac:dyDescent="0.15">
      <c r="D147" s="136"/>
      <c r="I147" s="136"/>
      <c r="V147" s="137"/>
    </row>
  </sheetData>
  <sheetProtection algorithmName="SHA-512" hashValue="PvyadS+BwpZhABRxNo5UQevFzI3vV1ABAYnvKuU6bt53r1UzmY0MEpF1k8wX0TeEV1TvSQGe1iIENionqglkwg==" saltValue="AVtoE1nsSdEHD1mLx8UOYw==" spinCount="100000" sheet="1" objects="1" scenarios="1"/>
  <mergeCells count="61">
    <mergeCell ref="A1:A2"/>
    <mergeCell ref="B1:F2"/>
    <mergeCell ref="S1:U1"/>
    <mergeCell ref="V1:X3"/>
    <mergeCell ref="B3:F3"/>
    <mergeCell ref="Q2:R3"/>
    <mergeCell ref="Q4:U4"/>
    <mergeCell ref="Y1:AD3"/>
    <mergeCell ref="S2:U3"/>
    <mergeCell ref="V4:Z4"/>
    <mergeCell ref="AA4:AE4"/>
    <mergeCell ref="AE2:AE3"/>
    <mergeCell ref="B4:F4"/>
    <mergeCell ref="G4:K4"/>
    <mergeCell ref="B5:D5"/>
    <mergeCell ref="G5:I5"/>
    <mergeCell ref="L5:N5"/>
    <mergeCell ref="L4:P4"/>
    <mergeCell ref="V31:X31"/>
    <mergeCell ref="AA5:AC5"/>
    <mergeCell ref="Q30:U30"/>
    <mergeCell ref="V30:Z30"/>
    <mergeCell ref="AA30:AE30"/>
    <mergeCell ref="Q5:S5"/>
    <mergeCell ref="A44:A46"/>
    <mergeCell ref="A57:Y57"/>
    <mergeCell ref="AA57:AC57"/>
    <mergeCell ref="A58:Y58"/>
    <mergeCell ref="AA58:AC58"/>
    <mergeCell ref="A33:A35"/>
    <mergeCell ref="B41:F41"/>
    <mergeCell ref="G41:K41"/>
    <mergeCell ref="AA31:AC31"/>
    <mergeCell ref="L42:N42"/>
    <mergeCell ref="Q42:S42"/>
    <mergeCell ref="V42:X42"/>
    <mergeCell ref="AA42:AC42"/>
    <mergeCell ref="Q41:U41"/>
    <mergeCell ref="V41:Z41"/>
    <mergeCell ref="AA41:AE41"/>
    <mergeCell ref="B31:D31"/>
    <mergeCell ref="G31:I31"/>
    <mergeCell ref="L31:N31"/>
    <mergeCell ref="Q31:S31"/>
    <mergeCell ref="L41:P41"/>
    <mergeCell ref="A60:Y60"/>
    <mergeCell ref="G1:K1"/>
    <mergeCell ref="L1:M1"/>
    <mergeCell ref="N1:P1"/>
    <mergeCell ref="Q1:R1"/>
    <mergeCell ref="G2:K3"/>
    <mergeCell ref="L2:M3"/>
    <mergeCell ref="N2:P3"/>
    <mergeCell ref="B42:D42"/>
    <mergeCell ref="G42:I42"/>
    <mergeCell ref="A59:Y59"/>
    <mergeCell ref="A7:A9"/>
    <mergeCell ref="B30:F30"/>
    <mergeCell ref="G30:K30"/>
    <mergeCell ref="L30:P30"/>
    <mergeCell ref="V5:X5"/>
  </mergeCells>
  <phoneticPr fontId="3"/>
  <dataValidations count="2">
    <dataValidation type="whole" imeMode="disabled" allowBlank="1" showErrorMessage="1" errorTitle="入力エラー" error="入力された部数は販売店の持ち部数を超えています。_x000a_表示部数以下の数字を入力して下さい。" sqref="Z32:Z34 F43 Z6:Z16 K6:K8 AE6:AE9 U6 AE32 F6:F11 F32 Z43 Z45:Z48" xr:uid="{00000000-0002-0000-0900-000000000000}">
      <formula1>0</formula1>
      <formula2>E6</formula2>
    </dataValidation>
    <dataValidation type="whole" imeMode="disabled" allowBlank="1" showInputMessage="1" showErrorMessage="1" errorTitle="入力エラー" error="入力された部数は販売店の持ち部数を超えています。_x000a_表示部数以下の数字を入力して下さい。" sqref="Z17:Z22 Z50:Z52 U9" xr:uid="{00000000-0002-0000-0900-000001000000}">
      <formula1>0</formula1>
      <formula2>T7</formula2>
    </dataValidation>
  </dataValidations>
  <printOptions horizontalCentered="1" verticalCentered="1"/>
  <pageMargins left="0.19685039370078741" right="0" top="0.19685039370078741" bottom="0.19685039370078741" header="0.31496062992125984" footer="0.31496062992125984"/>
  <pageSetup paperSize="12" scale="7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1"/>
    <pageSetUpPr fitToPage="1"/>
  </sheetPr>
  <dimension ref="A1:AF147"/>
  <sheetViews>
    <sheetView showGridLines="0" zoomScale="80" zoomScaleNormal="80" workbookViewId="0">
      <selection activeCell="B1" sqref="B1:F2"/>
    </sheetView>
  </sheetViews>
  <sheetFormatPr defaultRowHeight="13.5" x14ac:dyDescent="0.15"/>
  <cols>
    <col min="2" max="2" width="2.125" customWidth="1"/>
    <col min="3" max="3" width="13.625" customWidth="1"/>
    <col min="4" max="4" width="2.125" style="138" customWidth="1"/>
    <col min="5" max="6" width="8.625" customWidth="1"/>
    <col min="7" max="7" width="2.125" customWidth="1"/>
    <col min="8" max="8" width="13.625" customWidth="1"/>
    <col min="9" max="9" width="2.125" style="138" customWidth="1"/>
    <col min="10" max="11" width="8.625" customWidth="1"/>
    <col min="12" max="12" width="2.125" customWidth="1"/>
    <col min="13" max="13" width="13.625" customWidth="1"/>
    <col min="14" max="14" width="2.125" customWidth="1"/>
    <col min="15" max="16" width="8.625" customWidth="1"/>
    <col min="17" max="17" width="2.125" customWidth="1"/>
    <col min="18" max="18" width="13.625" customWidth="1"/>
    <col min="19" max="19" width="2.125" customWidth="1"/>
    <col min="20" max="21" width="8.625" customWidth="1"/>
    <col min="22" max="22" width="2.125" style="139" customWidth="1"/>
    <col min="23" max="23" width="13.625" customWidth="1"/>
    <col min="24" max="24" width="2.125" customWidth="1"/>
    <col min="25" max="26" width="8.625" customWidth="1"/>
    <col min="27" max="27" width="2.125" customWidth="1"/>
    <col min="28" max="28" width="13.625" customWidth="1"/>
    <col min="29" max="29" width="2.125" customWidth="1"/>
    <col min="30" max="31" width="8.625" customWidth="1"/>
  </cols>
  <sheetData>
    <row r="1" spans="1:32" s="6" customFormat="1" ht="15" customHeight="1" x14ac:dyDescent="0.15">
      <c r="A1" s="289" t="s">
        <v>16</v>
      </c>
      <c r="B1" s="291" t="str">
        <f>IF(記入欄!G2="","",記入欄!G2)</f>
        <v/>
      </c>
      <c r="C1" s="292"/>
      <c r="D1" s="292"/>
      <c r="E1" s="292"/>
      <c r="F1" s="292"/>
      <c r="G1" s="309" t="s">
        <v>19</v>
      </c>
      <c r="H1" s="309"/>
      <c r="I1" s="309"/>
      <c r="J1" s="309"/>
      <c r="K1" s="309"/>
      <c r="L1" s="311" t="s">
        <v>3</v>
      </c>
      <c r="M1" s="312"/>
      <c r="N1" s="317" t="str">
        <f>IF(記入欄!G5="","",記入欄!G5)</f>
        <v/>
      </c>
      <c r="O1" s="318"/>
      <c r="P1" s="318"/>
      <c r="Q1" s="311" t="s">
        <v>18</v>
      </c>
      <c r="R1" s="312"/>
      <c r="S1" s="295" t="str">
        <f>IF(記入欄!G7="","",記入欄!G7)</f>
        <v/>
      </c>
      <c r="T1" s="296"/>
      <c r="U1" s="297"/>
      <c r="V1" s="298" t="s">
        <v>4</v>
      </c>
      <c r="W1" s="299"/>
      <c r="X1" s="300"/>
      <c r="Y1" s="272" t="str">
        <f>IF(記入欄!G8="","",記入欄!G8)</f>
        <v/>
      </c>
      <c r="Z1" s="273"/>
      <c r="AA1" s="273"/>
      <c r="AB1" s="273"/>
      <c r="AC1" s="273"/>
      <c r="AD1" s="274"/>
      <c r="AE1" s="5" t="s">
        <v>0</v>
      </c>
      <c r="AF1" s="100"/>
    </row>
    <row r="2" spans="1:32" s="6" customFormat="1" ht="15" customHeight="1" x14ac:dyDescent="0.15">
      <c r="A2" s="290"/>
      <c r="B2" s="293"/>
      <c r="C2" s="294"/>
      <c r="D2" s="294"/>
      <c r="E2" s="294"/>
      <c r="F2" s="294"/>
      <c r="G2" s="310" t="str">
        <f>IF(記入欄!G4="","",記入欄!G4)</f>
        <v/>
      </c>
      <c r="H2" s="310"/>
      <c r="I2" s="310"/>
      <c r="J2" s="310"/>
      <c r="K2" s="310"/>
      <c r="L2" s="311" t="s">
        <v>2</v>
      </c>
      <c r="M2" s="312"/>
      <c r="N2" s="319" t="str">
        <f>IF(記入欄!G6="","",記入欄!G6)</f>
        <v/>
      </c>
      <c r="O2" s="320"/>
      <c r="P2" s="320"/>
      <c r="Q2" s="313" t="s">
        <v>308</v>
      </c>
      <c r="R2" s="314"/>
      <c r="S2" s="281">
        <f>集計表!R28</f>
        <v>0</v>
      </c>
      <c r="T2" s="282"/>
      <c r="U2" s="283"/>
      <c r="V2" s="301"/>
      <c r="W2" s="302"/>
      <c r="X2" s="303"/>
      <c r="Y2" s="275"/>
      <c r="Z2" s="276"/>
      <c r="AA2" s="276"/>
      <c r="AB2" s="276"/>
      <c r="AC2" s="276"/>
      <c r="AD2" s="277"/>
      <c r="AE2" s="287">
        <v>8</v>
      </c>
    </row>
    <row r="3" spans="1:32" s="6" customFormat="1" ht="15" customHeight="1" x14ac:dyDescent="0.15">
      <c r="A3" s="113" t="s">
        <v>17</v>
      </c>
      <c r="B3" s="307" t="str">
        <f>IF(記入欄!G3="","",記入欄!G3)</f>
        <v/>
      </c>
      <c r="C3" s="308"/>
      <c r="D3" s="308"/>
      <c r="E3" s="308"/>
      <c r="F3" s="308"/>
      <c r="G3" s="310"/>
      <c r="H3" s="310"/>
      <c r="I3" s="310"/>
      <c r="J3" s="310"/>
      <c r="K3" s="310"/>
      <c r="L3" s="311"/>
      <c r="M3" s="312"/>
      <c r="N3" s="321"/>
      <c r="O3" s="322"/>
      <c r="P3" s="322"/>
      <c r="Q3" s="315"/>
      <c r="R3" s="316"/>
      <c r="S3" s="284"/>
      <c r="T3" s="285"/>
      <c r="U3" s="286"/>
      <c r="V3" s="304"/>
      <c r="W3" s="305"/>
      <c r="X3" s="306"/>
      <c r="Y3" s="278"/>
      <c r="Z3" s="279"/>
      <c r="AA3" s="279"/>
      <c r="AB3" s="279"/>
      <c r="AC3" s="279"/>
      <c r="AD3" s="280"/>
      <c r="AE3" s="288"/>
    </row>
    <row r="4" spans="1:32" s="134" customFormat="1" ht="16.5" customHeight="1" x14ac:dyDescent="0.15">
      <c r="A4" s="8" t="s">
        <v>38</v>
      </c>
      <c r="B4" s="260" t="s">
        <v>6</v>
      </c>
      <c r="C4" s="261"/>
      <c r="D4" s="261"/>
      <c r="E4" s="261"/>
      <c r="F4" s="262"/>
      <c r="G4" s="260" t="s">
        <v>7</v>
      </c>
      <c r="H4" s="261"/>
      <c r="I4" s="261"/>
      <c r="J4" s="261"/>
      <c r="K4" s="262"/>
      <c r="L4" s="260" t="s">
        <v>8</v>
      </c>
      <c r="M4" s="261"/>
      <c r="N4" s="261"/>
      <c r="O4" s="261"/>
      <c r="P4" s="262"/>
      <c r="Q4" s="260" t="s">
        <v>9</v>
      </c>
      <c r="R4" s="261"/>
      <c r="S4" s="261"/>
      <c r="T4" s="261"/>
      <c r="U4" s="262"/>
      <c r="V4" s="260" t="s">
        <v>23</v>
      </c>
      <c r="W4" s="261"/>
      <c r="X4" s="261"/>
      <c r="Y4" s="261"/>
      <c r="Z4" s="262"/>
      <c r="AA4" s="260" t="s">
        <v>11</v>
      </c>
      <c r="AB4" s="261"/>
      <c r="AC4" s="261"/>
      <c r="AD4" s="261"/>
      <c r="AE4" s="262"/>
    </row>
    <row r="5" spans="1:32" s="134" customFormat="1" ht="16.5" customHeight="1" x14ac:dyDescent="0.15">
      <c r="A5" s="7">
        <v>33</v>
      </c>
      <c r="B5" s="263" t="s">
        <v>12</v>
      </c>
      <c r="C5" s="264"/>
      <c r="D5" s="265"/>
      <c r="E5" s="9" t="s">
        <v>13</v>
      </c>
      <c r="F5" s="10" t="s">
        <v>14</v>
      </c>
      <c r="G5" s="263" t="s">
        <v>12</v>
      </c>
      <c r="H5" s="264"/>
      <c r="I5" s="265"/>
      <c r="J5" s="9" t="s">
        <v>13</v>
      </c>
      <c r="K5" s="10" t="s">
        <v>14</v>
      </c>
      <c r="L5" s="263" t="s">
        <v>12</v>
      </c>
      <c r="M5" s="264"/>
      <c r="N5" s="265"/>
      <c r="O5" s="9" t="s">
        <v>13</v>
      </c>
      <c r="P5" s="10" t="s">
        <v>14</v>
      </c>
      <c r="Q5" s="263" t="s">
        <v>12</v>
      </c>
      <c r="R5" s="264"/>
      <c r="S5" s="265"/>
      <c r="T5" s="9" t="s">
        <v>13</v>
      </c>
      <c r="U5" s="10" t="s">
        <v>14</v>
      </c>
      <c r="V5" s="263" t="s">
        <v>12</v>
      </c>
      <c r="W5" s="264"/>
      <c r="X5" s="265"/>
      <c r="Y5" s="9" t="s">
        <v>13</v>
      </c>
      <c r="Z5" s="10" t="s">
        <v>14</v>
      </c>
      <c r="AA5" s="263" t="s">
        <v>12</v>
      </c>
      <c r="AB5" s="264"/>
      <c r="AC5" s="265"/>
      <c r="AD5" s="9" t="s">
        <v>13</v>
      </c>
      <c r="AE5" s="10" t="s">
        <v>14</v>
      </c>
    </row>
    <row r="6" spans="1:32" s="135" customFormat="1" ht="16.5" customHeight="1" x14ac:dyDescent="0.15">
      <c r="A6" s="11">
        <v>600</v>
      </c>
      <c r="B6" s="173"/>
      <c r="C6" s="174"/>
      <c r="D6" s="174"/>
      <c r="E6" s="175"/>
      <c r="F6" s="1"/>
      <c r="G6" s="176"/>
      <c r="H6" s="174"/>
      <c r="I6" s="177"/>
      <c r="J6" s="175"/>
      <c r="K6" s="1"/>
      <c r="L6" s="176"/>
      <c r="M6" s="174"/>
      <c r="N6" s="177"/>
      <c r="O6" s="175"/>
      <c r="P6" s="1"/>
      <c r="Q6" s="176"/>
      <c r="R6" s="174"/>
      <c r="S6" s="177"/>
      <c r="T6" s="175"/>
      <c r="U6" s="1"/>
      <c r="V6" s="18"/>
      <c r="W6" s="19" t="s">
        <v>214</v>
      </c>
      <c r="X6" s="18"/>
      <c r="Y6" s="216" t="s">
        <v>324</v>
      </c>
      <c r="Z6" s="1"/>
      <c r="AA6" s="176"/>
      <c r="AB6" s="174"/>
      <c r="AC6" s="177"/>
      <c r="AD6" s="175"/>
      <c r="AE6" s="1"/>
    </row>
    <row r="7" spans="1:32" s="135" customFormat="1" ht="16.5" customHeight="1" x14ac:dyDescent="0.15">
      <c r="A7" s="267" t="s">
        <v>215</v>
      </c>
      <c r="B7" s="171"/>
      <c r="C7" s="149"/>
      <c r="D7" s="147"/>
      <c r="E7" s="143"/>
      <c r="F7" s="2"/>
      <c r="G7" s="148"/>
      <c r="H7" s="147"/>
      <c r="I7" s="141"/>
      <c r="J7" s="143"/>
      <c r="K7" s="2"/>
      <c r="L7" s="148"/>
      <c r="M7" s="147"/>
      <c r="N7" s="141"/>
      <c r="O7" s="143"/>
      <c r="P7" s="2"/>
      <c r="Q7" s="148"/>
      <c r="R7" s="147"/>
      <c r="S7" s="141"/>
      <c r="T7" s="143"/>
      <c r="U7" s="2"/>
      <c r="V7" s="26"/>
      <c r="W7" s="27" t="s">
        <v>473</v>
      </c>
      <c r="X7" s="26"/>
      <c r="Y7" s="23">
        <v>1950</v>
      </c>
      <c r="Z7" s="2"/>
      <c r="AA7" s="148"/>
      <c r="AB7" s="147"/>
      <c r="AC7" s="141"/>
      <c r="AD7" s="143"/>
      <c r="AE7" s="2"/>
    </row>
    <row r="8" spans="1:32" s="135" customFormat="1" ht="16.5" customHeight="1" x14ac:dyDescent="0.15">
      <c r="A8" s="267"/>
      <c r="B8" s="165"/>
      <c r="C8" s="147"/>
      <c r="D8" s="147"/>
      <c r="E8" s="143"/>
      <c r="F8" s="2"/>
      <c r="G8" s="148"/>
      <c r="H8" s="147"/>
      <c r="I8" s="141"/>
      <c r="J8" s="143"/>
      <c r="K8" s="2"/>
      <c r="L8" s="148"/>
      <c r="M8" s="147"/>
      <c r="N8" s="141"/>
      <c r="O8" s="143"/>
      <c r="P8" s="2"/>
      <c r="Q8" s="148"/>
      <c r="R8" s="147"/>
      <c r="S8" s="141"/>
      <c r="T8" s="143"/>
      <c r="U8" s="2"/>
      <c r="V8" s="26"/>
      <c r="W8" s="27" t="s">
        <v>216</v>
      </c>
      <c r="X8" s="26"/>
      <c r="Y8" s="23">
        <v>200</v>
      </c>
      <c r="Z8" s="2"/>
      <c r="AA8" s="148"/>
      <c r="AB8" s="147"/>
      <c r="AC8" s="141"/>
      <c r="AD8" s="143"/>
      <c r="AE8" s="2"/>
    </row>
    <row r="9" spans="1:32" s="135" customFormat="1" ht="16.5" customHeight="1" x14ac:dyDescent="0.15">
      <c r="A9" s="267"/>
      <c r="B9" s="148"/>
      <c r="C9" s="147"/>
      <c r="D9" s="147"/>
      <c r="E9" s="143"/>
      <c r="F9" s="2"/>
      <c r="G9" s="148"/>
      <c r="H9" s="147"/>
      <c r="I9" s="141"/>
      <c r="J9" s="143"/>
      <c r="K9" s="2"/>
      <c r="L9" s="148"/>
      <c r="M9" s="147"/>
      <c r="N9" s="141"/>
      <c r="O9" s="143"/>
      <c r="P9" s="2"/>
      <c r="Q9" s="148"/>
      <c r="R9" s="147"/>
      <c r="S9" s="141"/>
      <c r="T9" s="143"/>
      <c r="U9" s="2"/>
      <c r="V9" s="26"/>
      <c r="W9" s="27" t="s">
        <v>217</v>
      </c>
      <c r="X9" s="26"/>
      <c r="Y9" s="23">
        <v>200</v>
      </c>
      <c r="Z9" s="2"/>
      <c r="AA9" s="148"/>
      <c r="AB9" s="147"/>
      <c r="AC9" s="141"/>
      <c r="AD9" s="143"/>
      <c r="AE9" s="2"/>
    </row>
    <row r="10" spans="1:32" s="135" customFormat="1" ht="16.5" customHeight="1" x14ac:dyDescent="0.15">
      <c r="A10" s="37"/>
      <c r="B10" s="141"/>
      <c r="C10" s="178"/>
      <c r="D10" s="141"/>
      <c r="E10" s="179"/>
      <c r="F10" s="3"/>
      <c r="G10" s="141"/>
      <c r="H10" s="141"/>
      <c r="I10" s="141"/>
      <c r="J10" s="179"/>
      <c r="K10" s="2"/>
      <c r="L10" s="148"/>
      <c r="M10" s="147"/>
      <c r="N10" s="141"/>
      <c r="O10" s="143"/>
      <c r="P10" s="2"/>
      <c r="Q10" s="148"/>
      <c r="R10" s="147"/>
      <c r="S10" s="141"/>
      <c r="T10" s="143"/>
      <c r="U10" s="2"/>
      <c r="V10" s="141"/>
      <c r="W10" s="200"/>
      <c r="X10" s="141"/>
      <c r="Y10" s="143"/>
      <c r="Z10" s="2"/>
      <c r="AA10" s="148"/>
      <c r="AB10" s="147"/>
      <c r="AC10" s="141"/>
      <c r="AD10" s="143"/>
      <c r="AE10" s="2"/>
    </row>
    <row r="11" spans="1:32" s="135" customFormat="1" ht="16.5" customHeight="1" x14ac:dyDescent="0.15">
      <c r="A11" s="31" t="s">
        <v>15</v>
      </c>
      <c r="B11" s="141"/>
      <c r="C11" s="141"/>
      <c r="D11" s="141"/>
      <c r="E11" s="179"/>
      <c r="F11" s="3"/>
      <c r="G11" s="141"/>
      <c r="H11" s="141"/>
      <c r="I11" s="141"/>
      <c r="J11" s="179"/>
      <c r="K11" s="2"/>
      <c r="L11" s="141"/>
      <c r="M11" s="141"/>
      <c r="N11" s="180"/>
      <c r="O11" s="143"/>
      <c r="P11" s="2"/>
      <c r="Q11" s="140"/>
      <c r="R11" s="147"/>
      <c r="S11" s="160"/>
      <c r="T11" s="150"/>
      <c r="U11" s="2"/>
      <c r="V11" s="160"/>
      <c r="W11" s="200"/>
      <c r="X11" s="160"/>
      <c r="Y11" s="143"/>
      <c r="Z11" s="2"/>
      <c r="AA11" s="140"/>
      <c r="AB11" s="147"/>
      <c r="AC11" s="160"/>
      <c r="AD11" s="143"/>
      <c r="AE11" s="2"/>
    </row>
    <row r="12" spans="1:32" s="135" customFormat="1" ht="16.5" customHeight="1" x14ac:dyDescent="0.15">
      <c r="A12" s="37"/>
      <c r="B12" s="141"/>
      <c r="C12" s="141"/>
      <c r="D12" s="141"/>
      <c r="E12" s="179"/>
      <c r="F12" s="3"/>
      <c r="G12" s="141"/>
      <c r="H12" s="141"/>
      <c r="I12" s="141"/>
      <c r="J12" s="179"/>
      <c r="K12" s="2"/>
      <c r="L12" s="141"/>
      <c r="M12" s="141"/>
      <c r="N12" s="142"/>
      <c r="O12" s="143"/>
      <c r="P12" s="2"/>
      <c r="Q12" s="148"/>
      <c r="R12" s="147"/>
      <c r="S12" s="141"/>
      <c r="T12" s="150"/>
      <c r="U12" s="2"/>
      <c r="V12" s="141"/>
      <c r="W12" s="148"/>
      <c r="X12" s="141"/>
      <c r="Y12" s="143"/>
      <c r="Z12" s="2"/>
      <c r="AA12" s="148"/>
      <c r="AB12" s="147"/>
      <c r="AC12" s="141"/>
      <c r="AD12" s="143"/>
      <c r="AE12" s="2"/>
    </row>
    <row r="13" spans="1:32" s="135" customFormat="1" ht="16.5" customHeight="1" x14ac:dyDescent="0.15">
      <c r="A13" s="37"/>
      <c r="B13" s="141"/>
      <c r="C13" s="141"/>
      <c r="D13" s="141"/>
      <c r="E13" s="179"/>
      <c r="F13" s="3"/>
      <c r="G13" s="141"/>
      <c r="H13" s="141"/>
      <c r="I13" s="141"/>
      <c r="J13" s="179"/>
      <c r="K13" s="2"/>
      <c r="L13" s="141"/>
      <c r="M13" s="141"/>
      <c r="N13" s="142"/>
      <c r="O13" s="143"/>
      <c r="P13" s="2"/>
      <c r="Q13" s="148"/>
      <c r="R13" s="147"/>
      <c r="S13" s="141"/>
      <c r="T13" s="150"/>
      <c r="U13" s="2"/>
      <c r="V13" s="141"/>
      <c r="W13" s="148"/>
      <c r="X13" s="141"/>
      <c r="Y13" s="143"/>
      <c r="Z13" s="2"/>
      <c r="AA13" s="148"/>
      <c r="AB13" s="147"/>
      <c r="AC13" s="141"/>
      <c r="AD13" s="143"/>
      <c r="AE13" s="2"/>
    </row>
    <row r="14" spans="1:32" s="135" customFormat="1" ht="16.5" customHeight="1" x14ac:dyDescent="0.15">
      <c r="A14" s="37"/>
      <c r="B14" s="141"/>
      <c r="C14" s="141"/>
      <c r="D14" s="141"/>
      <c r="E14" s="179"/>
      <c r="F14" s="3"/>
      <c r="G14" s="141"/>
      <c r="H14" s="141"/>
      <c r="I14" s="141"/>
      <c r="J14" s="179"/>
      <c r="K14" s="2"/>
      <c r="L14" s="141"/>
      <c r="M14" s="141"/>
      <c r="N14" s="142"/>
      <c r="O14" s="143"/>
      <c r="P14" s="2"/>
      <c r="Q14" s="148"/>
      <c r="R14" s="147"/>
      <c r="S14" s="141"/>
      <c r="T14" s="150"/>
      <c r="U14" s="2"/>
      <c r="V14" s="141"/>
      <c r="W14" s="148"/>
      <c r="X14" s="141"/>
      <c r="Y14" s="143"/>
      <c r="Z14" s="2"/>
      <c r="AA14" s="148"/>
      <c r="AB14" s="147"/>
      <c r="AC14" s="141"/>
      <c r="AD14" s="143"/>
      <c r="AE14" s="2"/>
    </row>
    <row r="15" spans="1:32" s="135" customFormat="1" ht="16.5" customHeight="1" x14ac:dyDescent="0.15">
      <c r="A15" s="37"/>
      <c r="B15" s="141"/>
      <c r="C15" s="141"/>
      <c r="D15" s="141"/>
      <c r="E15" s="179"/>
      <c r="F15" s="3"/>
      <c r="G15" s="141"/>
      <c r="H15" s="141"/>
      <c r="I15" s="141"/>
      <c r="J15" s="179"/>
      <c r="K15" s="2"/>
      <c r="L15" s="141"/>
      <c r="M15" s="141"/>
      <c r="N15" s="142"/>
      <c r="O15" s="143"/>
      <c r="P15" s="2"/>
      <c r="Q15" s="148"/>
      <c r="R15" s="147"/>
      <c r="S15" s="141"/>
      <c r="T15" s="150"/>
      <c r="U15" s="2"/>
      <c r="V15" s="141"/>
      <c r="W15" s="148"/>
      <c r="X15" s="141"/>
      <c r="Y15" s="143"/>
      <c r="Z15" s="2"/>
      <c r="AA15" s="148"/>
      <c r="AB15" s="147"/>
      <c r="AC15" s="141"/>
      <c r="AD15" s="143"/>
      <c r="AE15" s="2"/>
    </row>
    <row r="16" spans="1:32" s="135" customFormat="1" ht="16.5" customHeight="1" x14ac:dyDescent="0.15">
      <c r="A16" s="37"/>
      <c r="B16" s="141"/>
      <c r="C16" s="141"/>
      <c r="D16" s="141"/>
      <c r="E16" s="179"/>
      <c r="F16" s="3"/>
      <c r="G16" s="141"/>
      <c r="H16" s="141"/>
      <c r="I16" s="141"/>
      <c r="J16" s="179"/>
      <c r="K16" s="2"/>
      <c r="L16" s="141"/>
      <c r="M16" s="141"/>
      <c r="N16" s="142"/>
      <c r="O16" s="143"/>
      <c r="P16" s="2"/>
      <c r="Q16" s="148"/>
      <c r="R16" s="147"/>
      <c r="S16" s="141"/>
      <c r="T16" s="150"/>
      <c r="U16" s="2"/>
      <c r="V16" s="141"/>
      <c r="W16" s="148"/>
      <c r="X16" s="141"/>
      <c r="Y16" s="143"/>
      <c r="Z16" s="2"/>
      <c r="AA16" s="148"/>
      <c r="AB16" s="147"/>
      <c r="AC16" s="141"/>
      <c r="AD16" s="143"/>
      <c r="AE16" s="2"/>
    </row>
    <row r="17" spans="1:31" s="135" customFormat="1" ht="16.5" customHeight="1" x14ac:dyDescent="0.15">
      <c r="A17" s="37"/>
      <c r="B17" s="141"/>
      <c r="C17" s="141"/>
      <c r="D17" s="141"/>
      <c r="E17" s="179"/>
      <c r="F17" s="3"/>
      <c r="G17" s="141"/>
      <c r="H17" s="141"/>
      <c r="I17" s="141"/>
      <c r="J17" s="179"/>
      <c r="K17" s="2"/>
      <c r="L17" s="141"/>
      <c r="M17" s="141"/>
      <c r="N17" s="181"/>
      <c r="O17" s="143"/>
      <c r="P17" s="2"/>
      <c r="Q17" s="151"/>
      <c r="R17" s="147"/>
      <c r="S17" s="167"/>
      <c r="T17" s="150"/>
      <c r="U17" s="2"/>
      <c r="V17" s="167"/>
      <c r="W17" s="148"/>
      <c r="X17" s="167"/>
      <c r="Y17" s="143"/>
      <c r="Z17" s="2"/>
      <c r="AA17" s="151"/>
      <c r="AB17" s="147"/>
      <c r="AC17" s="167"/>
      <c r="AD17" s="143"/>
      <c r="AE17" s="2"/>
    </row>
    <row r="18" spans="1:31" s="135" customFormat="1" ht="16.5" customHeight="1" x14ac:dyDescent="0.15">
      <c r="A18" s="37"/>
      <c r="B18" s="141"/>
      <c r="C18" s="141"/>
      <c r="D18" s="141"/>
      <c r="E18" s="179"/>
      <c r="F18" s="3"/>
      <c r="G18" s="141"/>
      <c r="H18" s="141"/>
      <c r="I18" s="141"/>
      <c r="J18" s="179"/>
      <c r="K18" s="2"/>
      <c r="L18" s="141"/>
      <c r="M18" s="141"/>
      <c r="N18" s="142"/>
      <c r="O18" s="143"/>
      <c r="P18" s="2"/>
      <c r="Q18" s="148"/>
      <c r="R18" s="147"/>
      <c r="S18" s="141"/>
      <c r="T18" s="150"/>
      <c r="U18" s="2"/>
      <c r="V18" s="141"/>
      <c r="W18" s="148"/>
      <c r="X18" s="141"/>
      <c r="Y18" s="143"/>
      <c r="Z18" s="2"/>
      <c r="AA18" s="148"/>
      <c r="AB18" s="147"/>
      <c r="AC18" s="141"/>
      <c r="AD18" s="143"/>
      <c r="AE18" s="2"/>
    </row>
    <row r="19" spans="1:31" s="135" customFormat="1" ht="16.5" customHeight="1" x14ac:dyDescent="0.15">
      <c r="A19" s="37"/>
      <c r="B19" s="141"/>
      <c r="C19" s="141"/>
      <c r="D19" s="141"/>
      <c r="E19" s="179"/>
      <c r="F19" s="3"/>
      <c r="G19" s="148"/>
      <c r="H19" s="147"/>
      <c r="I19" s="141"/>
      <c r="J19" s="143"/>
      <c r="K19" s="2"/>
      <c r="L19" s="141"/>
      <c r="M19" s="141"/>
      <c r="N19" s="142"/>
      <c r="O19" s="143"/>
      <c r="P19" s="2"/>
      <c r="Q19" s="148"/>
      <c r="R19" s="147"/>
      <c r="S19" s="141"/>
      <c r="T19" s="143"/>
      <c r="U19" s="2"/>
      <c r="V19" s="141"/>
      <c r="W19" s="148"/>
      <c r="X19" s="141"/>
      <c r="Y19" s="143"/>
      <c r="Z19" s="2"/>
      <c r="AA19" s="148"/>
      <c r="AB19" s="147"/>
      <c r="AC19" s="141"/>
      <c r="AD19" s="143"/>
      <c r="AE19" s="2"/>
    </row>
    <row r="20" spans="1:31" s="135" customFormat="1" ht="16.5" customHeight="1" x14ac:dyDescent="0.15">
      <c r="A20" s="41"/>
      <c r="B20" s="148"/>
      <c r="C20" s="147"/>
      <c r="D20" s="147"/>
      <c r="E20" s="143"/>
      <c r="F20" s="2"/>
      <c r="G20" s="148"/>
      <c r="H20" s="147"/>
      <c r="I20" s="141"/>
      <c r="J20" s="143"/>
      <c r="K20" s="2"/>
      <c r="L20" s="148"/>
      <c r="M20" s="147"/>
      <c r="N20" s="141"/>
      <c r="O20" s="143"/>
      <c r="P20" s="2"/>
      <c r="Q20" s="148"/>
      <c r="R20" s="147"/>
      <c r="S20" s="141"/>
      <c r="T20" s="150"/>
      <c r="U20" s="2"/>
      <c r="V20" s="141"/>
      <c r="W20" s="148"/>
      <c r="X20" s="141"/>
      <c r="Y20" s="143"/>
      <c r="Z20" s="2"/>
      <c r="AA20" s="148"/>
      <c r="AB20" s="147"/>
      <c r="AC20" s="141"/>
      <c r="AD20" s="143"/>
      <c r="AE20" s="2"/>
    </row>
    <row r="21" spans="1:31" s="135" customFormat="1" ht="16.5" customHeight="1" x14ac:dyDescent="0.15">
      <c r="A21" s="37"/>
      <c r="B21" s="165"/>
      <c r="C21" s="147"/>
      <c r="D21" s="152"/>
      <c r="E21" s="143"/>
      <c r="F21" s="2"/>
      <c r="G21" s="165"/>
      <c r="H21" s="147"/>
      <c r="I21" s="153"/>
      <c r="J21" s="143"/>
      <c r="K21" s="2"/>
      <c r="L21" s="165"/>
      <c r="M21" s="147"/>
      <c r="N21" s="166"/>
      <c r="O21" s="143"/>
      <c r="P21" s="2"/>
      <c r="Q21" s="165"/>
      <c r="R21" s="147"/>
      <c r="S21" s="166"/>
      <c r="T21" s="143"/>
      <c r="U21" s="2"/>
      <c r="V21" s="166"/>
      <c r="W21" s="148"/>
      <c r="X21" s="166"/>
      <c r="Y21" s="143"/>
      <c r="Z21" s="2"/>
      <c r="AA21" s="165"/>
      <c r="AB21" s="147"/>
      <c r="AC21" s="166"/>
      <c r="AD21" s="143"/>
      <c r="AE21" s="2"/>
    </row>
    <row r="22" spans="1:31" s="135" customFormat="1" ht="16.5" customHeight="1" x14ac:dyDescent="0.15">
      <c r="A22" s="68"/>
      <c r="B22" s="165"/>
      <c r="C22" s="147"/>
      <c r="D22" s="152"/>
      <c r="E22" s="143"/>
      <c r="F22" s="2"/>
      <c r="G22" s="165"/>
      <c r="H22" s="147"/>
      <c r="I22" s="153"/>
      <c r="J22" s="143"/>
      <c r="K22" s="2"/>
      <c r="L22" s="165"/>
      <c r="M22" s="147"/>
      <c r="N22" s="166"/>
      <c r="O22" s="143"/>
      <c r="P22" s="2"/>
      <c r="Q22" s="165"/>
      <c r="R22" s="147"/>
      <c r="S22" s="166"/>
      <c r="T22" s="143"/>
      <c r="U22" s="2"/>
      <c r="V22" s="166"/>
      <c r="W22" s="148"/>
      <c r="X22" s="166"/>
      <c r="Y22" s="143"/>
      <c r="Z22" s="2"/>
      <c r="AA22" s="165"/>
      <c r="AB22" s="147"/>
      <c r="AC22" s="166"/>
      <c r="AD22" s="143"/>
      <c r="AE22" s="2"/>
    </row>
    <row r="23" spans="1:31" s="135" customFormat="1" ht="16.5" customHeight="1" x14ac:dyDescent="0.15">
      <c r="A23" s="69">
        <f>SUM(Z25)</f>
        <v>0</v>
      </c>
      <c r="B23" s="165"/>
      <c r="C23" s="147"/>
      <c r="D23" s="152"/>
      <c r="E23" s="143"/>
      <c r="F23" s="2"/>
      <c r="G23" s="165"/>
      <c r="H23" s="147"/>
      <c r="I23" s="153"/>
      <c r="J23" s="143"/>
      <c r="K23" s="2"/>
      <c r="L23" s="165"/>
      <c r="M23" s="147"/>
      <c r="N23" s="166"/>
      <c r="O23" s="143"/>
      <c r="P23" s="2"/>
      <c r="Q23" s="165"/>
      <c r="R23" s="147"/>
      <c r="S23" s="166"/>
      <c r="T23" s="143"/>
      <c r="U23" s="2"/>
      <c r="V23" s="166"/>
      <c r="W23" s="148"/>
      <c r="X23" s="166"/>
      <c r="Y23" s="143"/>
      <c r="Z23" s="2"/>
      <c r="AA23" s="165"/>
      <c r="AB23" s="147"/>
      <c r="AC23" s="166"/>
      <c r="AD23" s="143"/>
      <c r="AE23" s="2"/>
    </row>
    <row r="24" spans="1:31" s="135" customFormat="1" ht="16.5" customHeight="1" x14ac:dyDescent="0.15">
      <c r="A24" s="37"/>
      <c r="B24" s="165"/>
      <c r="C24" s="147"/>
      <c r="D24" s="152"/>
      <c r="E24" s="143"/>
      <c r="F24" s="2"/>
      <c r="G24" s="148"/>
      <c r="H24" s="147"/>
      <c r="I24" s="153"/>
      <c r="J24" s="143"/>
      <c r="K24" s="2"/>
      <c r="L24" s="148"/>
      <c r="M24" s="147"/>
      <c r="N24" s="141"/>
      <c r="O24" s="143"/>
      <c r="P24" s="2"/>
      <c r="Q24" s="148"/>
      <c r="R24" s="147"/>
      <c r="S24" s="141"/>
      <c r="T24" s="150"/>
      <c r="U24" s="2"/>
      <c r="V24" s="141"/>
      <c r="W24" s="148"/>
      <c r="X24" s="141"/>
      <c r="Y24" s="143"/>
      <c r="Z24" s="2"/>
      <c r="AA24" s="148"/>
      <c r="AB24" s="147"/>
      <c r="AC24" s="141"/>
      <c r="AD24" s="143"/>
      <c r="AE24" s="2"/>
    </row>
    <row r="25" spans="1:31" s="135" customFormat="1" ht="16.5" customHeight="1" x14ac:dyDescent="0.15">
      <c r="A25" s="69">
        <f>SUM(Y25)</f>
        <v>2350</v>
      </c>
      <c r="B25" s="24"/>
      <c r="C25" s="22"/>
      <c r="D25" s="42"/>
      <c r="E25" s="47">
        <v>0</v>
      </c>
      <c r="F25" s="48">
        <v>0</v>
      </c>
      <c r="G25" s="24"/>
      <c r="H25" s="22"/>
      <c r="I25" s="43"/>
      <c r="J25" s="47">
        <v>0</v>
      </c>
      <c r="K25" s="48">
        <v>0</v>
      </c>
      <c r="L25" s="24"/>
      <c r="M25" s="22"/>
      <c r="N25" s="26"/>
      <c r="O25" s="47">
        <v>0</v>
      </c>
      <c r="P25" s="48">
        <v>0</v>
      </c>
      <c r="Q25" s="24"/>
      <c r="R25" s="22"/>
      <c r="S25" s="26"/>
      <c r="T25" s="47">
        <v>0</v>
      </c>
      <c r="U25" s="48">
        <v>0</v>
      </c>
      <c r="V25" s="26"/>
      <c r="W25" s="49" t="s">
        <v>5</v>
      </c>
      <c r="X25" s="26"/>
      <c r="Y25" s="47">
        <f>SUM(Y6:Y9)</f>
        <v>2350</v>
      </c>
      <c r="Z25" s="48">
        <f>SUM(Z6:Z9)</f>
        <v>0</v>
      </c>
      <c r="AA25" s="24"/>
      <c r="AB25" s="22"/>
      <c r="AC25" s="26"/>
      <c r="AD25" s="47">
        <v>0</v>
      </c>
      <c r="AE25" s="48">
        <v>0</v>
      </c>
    </row>
    <row r="26" spans="1:31" s="135" customFormat="1" ht="16.5" customHeight="1" x14ac:dyDescent="0.15">
      <c r="A26" s="183"/>
      <c r="B26" s="39"/>
      <c r="C26" s="51"/>
      <c r="D26" s="52"/>
      <c r="E26" s="53"/>
      <c r="F26" s="54"/>
      <c r="G26" s="39"/>
      <c r="H26" s="51"/>
      <c r="I26" s="55"/>
      <c r="J26" s="53"/>
      <c r="K26" s="54"/>
      <c r="L26" s="39"/>
      <c r="M26" s="51"/>
      <c r="N26" s="40"/>
      <c r="O26" s="53"/>
      <c r="P26" s="54"/>
      <c r="Q26" s="39"/>
      <c r="R26" s="51"/>
      <c r="S26" s="40"/>
      <c r="T26" s="75"/>
      <c r="U26" s="54"/>
      <c r="V26" s="40"/>
      <c r="W26" s="39"/>
      <c r="X26" s="40"/>
      <c r="Y26" s="53"/>
      <c r="Z26" s="54"/>
      <c r="AA26" s="39"/>
      <c r="AB26" s="51"/>
      <c r="AC26" s="40"/>
      <c r="AD26" s="53"/>
      <c r="AE26" s="54"/>
    </row>
    <row r="27" spans="1:31" s="135" customFormat="1" ht="16.5" customHeight="1" x14ac:dyDescent="0.15">
      <c r="A27" s="57"/>
      <c r="B27" s="260" t="s">
        <v>6</v>
      </c>
      <c r="C27" s="261"/>
      <c r="D27" s="261"/>
      <c r="E27" s="261"/>
      <c r="F27" s="262"/>
      <c r="G27" s="260" t="s">
        <v>7</v>
      </c>
      <c r="H27" s="261"/>
      <c r="I27" s="261"/>
      <c r="J27" s="261"/>
      <c r="K27" s="262"/>
      <c r="L27" s="260" t="s">
        <v>8</v>
      </c>
      <c r="M27" s="261"/>
      <c r="N27" s="261"/>
      <c r="O27" s="261"/>
      <c r="P27" s="262"/>
      <c r="Q27" s="260" t="s">
        <v>9</v>
      </c>
      <c r="R27" s="261"/>
      <c r="S27" s="261"/>
      <c r="T27" s="261"/>
      <c r="U27" s="262"/>
      <c r="V27" s="260" t="s">
        <v>23</v>
      </c>
      <c r="W27" s="261"/>
      <c r="X27" s="261"/>
      <c r="Y27" s="261"/>
      <c r="Z27" s="262"/>
      <c r="AA27" s="260" t="s">
        <v>11</v>
      </c>
      <c r="AB27" s="261"/>
      <c r="AC27" s="261"/>
      <c r="AD27" s="261"/>
      <c r="AE27" s="262"/>
    </row>
    <row r="28" spans="1:31" s="135" customFormat="1" ht="16.5" customHeight="1" x14ac:dyDescent="0.15">
      <c r="A28" s="58"/>
      <c r="B28" s="263" t="s">
        <v>12</v>
      </c>
      <c r="C28" s="264"/>
      <c r="D28" s="265"/>
      <c r="E28" s="59" t="s">
        <v>13</v>
      </c>
      <c r="F28" s="60" t="s">
        <v>14</v>
      </c>
      <c r="G28" s="263" t="s">
        <v>12</v>
      </c>
      <c r="H28" s="264"/>
      <c r="I28" s="265"/>
      <c r="J28" s="59" t="s">
        <v>13</v>
      </c>
      <c r="K28" s="60" t="s">
        <v>14</v>
      </c>
      <c r="L28" s="263" t="s">
        <v>12</v>
      </c>
      <c r="M28" s="264"/>
      <c r="N28" s="265"/>
      <c r="O28" s="59" t="s">
        <v>13</v>
      </c>
      <c r="P28" s="60" t="s">
        <v>14</v>
      </c>
      <c r="Q28" s="263" t="s">
        <v>12</v>
      </c>
      <c r="R28" s="264"/>
      <c r="S28" s="265"/>
      <c r="T28" s="61" t="s">
        <v>13</v>
      </c>
      <c r="U28" s="60" t="s">
        <v>14</v>
      </c>
      <c r="V28" s="263" t="s">
        <v>12</v>
      </c>
      <c r="W28" s="264"/>
      <c r="X28" s="265"/>
      <c r="Y28" s="59" t="s">
        <v>13</v>
      </c>
      <c r="Z28" s="60" t="s">
        <v>14</v>
      </c>
      <c r="AA28" s="263" t="s">
        <v>12</v>
      </c>
      <c r="AB28" s="264"/>
      <c r="AC28" s="265"/>
      <c r="AD28" s="59" t="s">
        <v>13</v>
      </c>
      <c r="AE28" s="60" t="s">
        <v>14</v>
      </c>
    </row>
    <row r="29" spans="1:31" s="135" customFormat="1" ht="16.5" customHeight="1" x14ac:dyDescent="0.15">
      <c r="A29" s="31">
        <v>214</v>
      </c>
      <c r="B29" s="20"/>
      <c r="C29" s="21" t="s">
        <v>218</v>
      </c>
      <c r="D29" s="63"/>
      <c r="E29" s="64">
        <v>400</v>
      </c>
      <c r="F29" s="4"/>
      <c r="G29" s="20"/>
      <c r="H29" s="21" t="s">
        <v>218</v>
      </c>
      <c r="I29" s="65"/>
      <c r="J29" s="64">
        <v>150</v>
      </c>
      <c r="K29" s="4"/>
      <c r="L29" s="20"/>
      <c r="M29" s="21" t="s">
        <v>218</v>
      </c>
      <c r="N29" s="67"/>
      <c r="O29" s="64">
        <v>300</v>
      </c>
      <c r="P29" s="4"/>
      <c r="Q29" s="171"/>
      <c r="R29" s="149"/>
      <c r="S29" s="172"/>
      <c r="T29" s="182"/>
      <c r="U29" s="4"/>
      <c r="V29" s="67"/>
      <c r="W29" s="66" t="s">
        <v>219</v>
      </c>
      <c r="X29" s="67"/>
      <c r="Y29" s="64">
        <v>900</v>
      </c>
      <c r="Z29" s="4"/>
      <c r="AA29" s="20"/>
      <c r="AB29" s="21" t="s">
        <v>218</v>
      </c>
      <c r="AC29" s="67"/>
      <c r="AD29" s="64">
        <v>100</v>
      </c>
      <c r="AE29" s="4"/>
    </row>
    <row r="30" spans="1:31" s="135" customFormat="1" ht="16.5" customHeight="1" x14ac:dyDescent="0.15">
      <c r="A30" s="267" t="s">
        <v>220</v>
      </c>
      <c r="B30" s="28"/>
      <c r="C30" s="25" t="s">
        <v>221</v>
      </c>
      <c r="D30" s="42"/>
      <c r="E30" s="23">
        <v>250</v>
      </c>
      <c r="F30" s="2"/>
      <c r="G30" s="28"/>
      <c r="H30" s="25" t="s">
        <v>222</v>
      </c>
      <c r="I30" s="43"/>
      <c r="J30" s="23">
        <v>250</v>
      </c>
      <c r="K30" s="2"/>
      <c r="L30" s="28"/>
      <c r="M30" s="25" t="s">
        <v>222</v>
      </c>
      <c r="N30" s="44"/>
      <c r="O30" s="23">
        <v>150</v>
      </c>
      <c r="P30" s="2"/>
      <c r="Q30" s="165"/>
      <c r="R30" s="147"/>
      <c r="S30" s="166"/>
      <c r="T30" s="150"/>
      <c r="U30" s="2"/>
      <c r="V30" s="44"/>
      <c r="W30" s="27" t="s">
        <v>223</v>
      </c>
      <c r="X30" s="44"/>
      <c r="Y30" s="23">
        <v>350</v>
      </c>
      <c r="Z30" s="4"/>
      <c r="AA30" s="28"/>
      <c r="AB30" s="25" t="s">
        <v>222</v>
      </c>
      <c r="AC30" s="44"/>
      <c r="AD30" s="23">
        <v>100</v>
      </c>
      <c r="AE30" s="4"/>
    </row>
    <row r="31" spans="1:31" s="135" customFormat="1" ht="16.5" customHeight="1" x14ac:dyDescent="0.15">
      <c r="A31" s="267"/>
      <c r="B31" s="28"/>
      <c r="C31" s="25" t="s">
        <v>222</v>
      </c>
      <c r="D31" s="42"/>
      <c r="E31" s="23">
        <v>1000</v>
      </c>
      <c r="F31" s="2"/>
      <c r="G31" s="28"/>
      <c r="H31" s="25" t="s">
        <v>224</v>
      </c>
      <c r="I31" s="43"/>
      <c r="J31" s="23">
        <v>250</v>
      </c>
      <c r="K31" s="2"/>
      <c r="L31" s="28"/>
      <c r="M31" s="25" t="s">
        <v>224</v>
      </c>
      <c r="N31" s="44"/>
      <c r="O31" s="23">
        <v>150</v>
      </c>
      <c r="P31" s="2"/>
      <c r="Q31" s="165"/>
      <c r="R31" s="147"/>
      <c r="S31" s="166"/>
      <c r="T31" s="150"/>
      <c r="U31" s="2"/>
      <c r="V31" s="44"/>
      <c r="W31" s="27" t="s">
        <v>225</v>
      </c>
      <c r="X31" s="44"/>
      <c r="Y31" s="23">
        <v>300</v>
      </c>
      <c r="Z31" s="4"/>
      <c r="AA31" s="28"/>
      <c r="AB31" s="25" t="s">
        <v>224</v>
      </c>
      <c r="AC31" s="44"/>
      <c r="AD31" s="23">
        <v>100</v>
      </c>
      <c r="AE31" s="4"/>
    </row>
    <row r="32" spans="1:31" s="135" customFormat="1" ht="16.5" customHeight="1" x14ac:dyDescent="0.15">
      <c r="A32" s="267"/>
      <c r="B32" s="28"/>
      <c r="C32" s="25" t="s">
        <v>224</v>
      </c>
      <c r="D32" s="42"/>
      <c r="E32" s="23">
        <v>300</v>
      </c>
      <c r="F32" s="2"/>
      <c r="G32" s="148"/>
      <c r="H32" s="147"/>
      <c r="I32" s="153"/>
      <c r="J32" s="143"/>
      <c r="K32" s="2"/>
      <c r="L32" s="148"/>
      <c r="M32" s="147"/>
      <c r="N32" s="141"/>
      <c r="O32" s="143"/>
      <c r="P32" s="2"/>
      <c r="Q32" s="148"/>
      <c r="R32" s="147"/>
      <c r="S32" s="141"/>
      <c r="T32" s="143"/>
      <c r="U32" s="2"/>
      <c r="V32" s="26"/>
      <c r="W32" s="27" t="s">
        <v>402</v>
      </c>
      <c r="X32" s="26"/>
      <c r="Y32" s="23">
        <v>150</v>
      </c>
      <c r="Z32" s="4"/>
      <c r="AA32" s="148"/>
      <c r="AB32" s="147"/>
      <c r="AC32" s="141"/>
      <c r="AD32" s="143"/>
      <c r="AE32" s="2"/>
    </row>
    <row r="33" spans="1:31" s="135" customFormat="1" ht="16.5" customHeight="1" x14ac:dyDescent="0.15">
      <c r="A33" s="41"/>
      <c r="B33" s="165"/>
      <c r="C33" s="147"/>
      <c r="D33" s="152"/>
      <c r="E33" s="143"/>
      <c r="F33" s="2"/>
      <c r="G33" s="148"/>
      <c r="H33" s="147"/>
      <c r="I33" s="153"/>
      <c r="J33" s="143"/>
      <c r="K33" s="2"/>
      <c r="L33" s="148"/>
      <c r="M33" s="147"/>
      <c r="N33" s="141"/>
      <c r="O33" s="143"/>
      <c r="P33" s="2"/>
      <c r="Q33" s="148"/>
      <c r="R33" s="147"/>
      <c r="S33" s="141"/>
      <c r="T33" s="150"/>
      <c r="U33" s="2"/>
      <c r="V33" s="26"/>
      <c r="W33" s="27" t="s">
        <v>226</v>
      </c>
      <c r="X33" s="26"/>
      <c r="Y33" s="23">
        <v>450</v>
      </c>
      <c r="Z33" s="4"/>
      <c r="AA33" s="148"/>
      <c r="AB33" s="147"/>
      <c r="AC33" s="141"/>
      <c r="AD33" s="143"/>
      <c r="AE33" s="2"/>
    </row>
    <row r="34" spans="1:31" s="135" customFormat="1" ht="16.5" customHeight="1" x14ac:dyDescent="0.15">
      <c r="A34" s="31" t="s">
        <v>15</v>
      </c>
      <c r="B34" s="149"/>
      <c r="C34" s="160"/>
      <c r="D34" s="140"/>
      <c r="E34" s="161"/>
      <c r="F34" s="4"/>
      <c r="G34" s="149"/>
      <c r="H34" s="160"/>
      <c r="I34" s="140"/>
      <c r="J34" s="161"/>
      <c r="K34" s="4"/>
      <c r="L34" s="149"/>
      <c r="M34" s="160"/>
      <c r="N34" s="140"/>
      <c r="O34" s="161"/>
      <c r="P34" s="4"/>
      <c r="Q34" s="149"/>
      <c r="R34" s="160"/>
      <c r="S34" s="140"/>
      <c r="T34" s="161"/>
      <c r="U34" s="4"/>
      <c r="V34" s="67"/>
      <c r="W34" s="66" t="s">
        <v>227</v>
      </c>
      <c r="X34" s="67"/>
      <c r="Y34" s="64">
        <v>300</v>
      </c>
      <c r="Z34" s="4"/>
      <c r="AA34" s="171"/>
      <c r="AB34" s="149"/>
      <c r="AC34" s="172"/>
      <c r="AD34" s="161"/>
      <c r="AE34" s="4"/>
    </row>
    <row r="35" spans="1:31" s="135" customFormat="1" ht="16.5" customHeight="1" x14ac:dyDescent="0.15">
      <c r="A35" s="68"/>
      <c r="B35" s="147"/>
      <c r="C35" s="141"/>
      <c r="D35" s="148"/>
      <c r="E35" s="143"/>
      <c r="F35" s="2"/>
      <c r="G35" s="147"/>
      <c r="H35" s="141"/>
      <c r="I35" s="148"/>
      <c r="J35" s="143"/>
      <c r="K35" s="2"/>
      <c r="L35" s="147"/>
      <c r="M35" s="141"/>
      <c r="N35" s="148"/>
      <c r="O35" s="143"/>
      <c r="P35" s="2"/>
      <c r="Q35" s="147"/>
      <c r="R35" s="141"/>
      <c r="S35" s="148"/>
      <c r="T35" s="143"/>
      <c r="U35" s="2"/>
      <c r="V35" s="44"/>
      <c r="W35" s="27" t="s">
        <v>228</v>
      </c>
      <c r="X35" s="44"/>
      <c r="Y35" s="23">
        <v>1550</v>
      </c>
      <c r="Z35" s="4"/>
      <c r="AA35" s="165"/>
      <c r="AB35" s="147"/>
      <c r="AC35" s="166"/>
      <c r="AD35" s="143"/>
      <c r="AE35" s="2"/>
    </row>
    <row r="36" spans="1:31" s="135" customFormat="1" ht="16.5" customHeight="1" x14ac:dyDescent="0.15">
      <c r="A36" s="68"/>
      <c r="B36" s="147"/>
      <c r="C36" s="141"/>
      <c r="D36" s="148"/>
      <c r="E36" s="143"/>
      <c r="F36" s="2"/>
      <c r="G36" s="147"/>
      <c r="H36" s="141"/>
      <c r="I36" s="148"/>
      <c r="J36" s="143"/>
      <c r="K36" s="2"/>
      <c r="L36" s="147"/>
      <c r="M36" s="141"/>
      <c r="N36" s="148"/>
      <c r="O36" s="143"/>
      <c r="P36" s="2"/>
      <c r="Q36" s="147"/>
      <c r="R36" s="141"/>
      <c r="S36" s="148"/>
      <c r="T36" s="143"/>
      <c r="U36" s="2"/>
      <c r="V36" s="44"/>
      <c r="W36" s="27" t="s">
        <v>343</v>
      </c>
      <c r="X36" s="44"/>
      <c r="Y36" s="23">
        <v>150</v>
      </c>
      <c r="Z36" s="4"/>
      <c r="AA36" s="165"/>
      <c r="AB36" s="147"/>
      <c r="AC36" s="166"/>
      <c r="AD36" s="143"/>
      <c r="AE36" s="2"/>
    </row>
    <row r="37" spans="1:31" s="135" customFormat="1" ht="16.5" customHeight="1" x14ac:dyDescent="0.15">
      <c r="A37" s="37"/>
      <c r="B37" s="147"/>
      <c r="C37" s="141"/>
      <c r="D37" s="148"/>
      <c r="E37" s="143"/>
      <c r="F37" s="2"/>
      <c r="G37" s="147"/>
      <c r="H37" s="141"/>
      <c r="I37" s="148"/>
      <c r="J37" s="143"/>
      <c r="K37" s="2"/>
      <c r="L37" s="147"/>
      <c r="M37" s="141"/>
      <c r="N37" s="148"/>
      <c r="O37" s="143"/>
      <c r="P37" s="2"/>
      <c r="Q37" s="147"/>
      <c r="R37" s="141"/>
      <c r="S37" s="148"/>
      <c r="T37" s="143"/>
      <c r="U37" s="2"/>
      <c r="V37" s="44"/>
      <c r="W37" s="27" t="s">
        <v>21</v>
      </c>
      <c r="X37" s="44"/>
      <c r="Y37" s="23">
        <v>250</v>
      </c>
      <c r="Z37" s="4"/>
      <c r="AA37" s="165"/>
      <c r="AB37" s="147"/>
      <c r="AC37" s="166"/>
      <c r="AD37" s="143"/>
      <c r="AE37" s="2"/>
    </row>
    <row r="38" spans="1:31" s="135" customFormat="1" ht="16.5" customHeight="1" x14ac:dyDescent="0.15">
      <c r="A38" s="37"/>
      <c r="B38" s="147"/>
      <c r="C38" s="141"/>
      <c r="D38" s="148"/>
      <c r="E38" s="143"/>
      <c r="F38" s="2"/>
      <c r="G38" s="147"/>
      <c r="H38" s="141"/>
      <c r="I38" s="148"/>
      <c r="J38" s="143"/>
      <c r="K38" s="2"/>
      <c r="L38" s="147"/>
      <c r="M38" s="141"/>
      <c r="N38" s="148"/>
      <c r="O38" s="143"/>
      <c r="P38" s="2"/>
      <c r="Q38" s="147"/>
      <c r="R38" s="141"/>
      <c r="S38" s="148"/>
      <c r="T38" s="143"/>
      <c r="U38" s="2"/>
      <c r="V38" s="44"/>
      <c r="W38" s="27" t="s">
        <v>229</v>
      </c>
      <c r="X38" s="44"/>
      <c r="Y38" s="23">
        <v>950</v>
      </c>
      <c r="Z38" s="4"/>
      <c r="AA38" s="165"/>
      <c r="AB38" s="147"/>
      <c r="AC38" s="166"/>
      <c r="AD38" s="143"/>
      <c r="AE38" s="2"/>
    </row>
    <row r="39" spans="1:31" s="135" customFormat="1" ht="16.5" customHeight="1" x14ac:dyDescent="0.15">
      <c r="A39" s="37"/>
      <c r="B39" s="140"/>
      <c r="C39" s="141"/>
      <c r="D39" s="142"/>
      <c r="E39" s="143"/>
      <c r="F39" s="2"/>
      <c r="G39" s="141"/>
      <c r="H39" s="149"/>
      <c r="I39" s="141"/>
      <c r="J39" s="143"/>
      <c r="K39" s="2"/>
      <c r="L39" s="147"/>
      <c r="M39" s="141"/>
      <c r="N39" s="142"/>
      <c r="O39" s="143"/>
      <c r="P39" s="2"/>
      <c r="Q39" s="147"/>
      <c r="R39" s="141"/>
      <c r="S39" s="148"/>
      <c r="T39" s="143"/>
      <c r="U39" s="2"/>
      <c r="V39" s="26"/>
      <c r="W39" s="27" t="s">
        <v>230</v>
      </c>
      <c r="X39" s="26"/>
      <c r="Y39" s="23">
        <v>1150</v>
      </c>
      <c r="Z39" s="4"/>
      <c r="AA39" s="148"/>
      <c r="AB39" s="147"/>
      <c r="AC39" s="141"/>
      <c r="AD39" s="143"/>
      <c r="AE39" s="2"/>
    </row>
    <row r="40" spans="1:31" s="135" customFormat="1" ht="16.5" customHeight="1" x14ac:dyDescent="0.15">
      <c r="A40" s="37"/>
      <c r="B40" s="148"/>
      <c r="C40" s="149"/>
      <c r="D40" s="141"/>
      <c r="E40" s="143"/>
      <c r="F40" s="2"/>
      <c r="G40" s="141"/>
      <c r="H40" s="147"/>
      <c r="I40" s="141"/>
      <c r="J40" s="143"/>
      <c r="K40" s="2"/>
      <c r="L40" s="147"/>
      <c r="M40" s="141"/>
      <c r="N40" s="142"/>
      <c r="O40" s="143"/>
      <c r="P40" s="2"/>
      <c r="Q40" s="147"/>
      <c r="R40" s="149"/>
      <c r="S40" s="147"/>
      <c r="T40" s="150"/>
      <c r="U40" s="2"/>
      <c r="V40" s="26"/>
      <c r="W40" s="27" t="s">
        <v>231</v>
      </c>
      <c r="X40" s="26"/>
      <c r="Y40" s="23">
        <v>400</v>
      </c>
      <c r="Z40" s="4"/>
      <c r="AA40" s="148"/>
      <c r="AB40" s="147"/>
      <c r="AC40" s="141"/>
      <c r="AD40" s="143"/>
      <c r="AE40" s="2"/>
    </row>
    <row r="41" spans="1:31" s="135" customFormat="1" ht="16.5" customHeight="1" x14ac:dyDescent="0.15">
      <c r="A41" s="37"/>
      <c r="B41" s="148"/>
      <c r="C41" s="147"/>
      <c r="D41" s="141"/>
      <c r="E41" s="143"/>
      <c r="F41" s="2"/>
      <c r="G41" s="141"/>
      <c r="H41" s="147"/>
      <c r="I41" s="141"/>
      <c r="J41" s="143"/>
      <c r="K41" s="2"/>
      <c r="L41" s="147"/>
      <c r="M41" s="141"/>
      <c r="N41" s="142"/>
      <c r="O41" s="143"/>
      <c r="P41" s="2"/>
      <c r="Q41" s="147"/>
      <c r="R41" s="147"/>
      <c r="S41" s="147"/>
      <c r="T41" s="150"/>
      <c r="U41" s="2"/>
      <c r="V41" s="26"/>
      <c r="W41" s="27" t="s">
        <v>22</v>
      </c>
      <c r="X41" s="26"/>
      <c r="Y41" s="23">
        <v>400</v>
      </c>
      <c r="Z41" s="4"/>
      <c r="AA41" s="148"/>
      <c r="AB41" s="147"/>
      <c r="AC41" s="141"/>
      <c r="AD41" s="143"/>
      <c r="AE41" s="2"/>
    </row>
    <row r="42" spans="1:31" s="135" customFormat="1" ht="16.5" customHeight="1" x14ac:dyDescent="0.15">
      <c r="A42" s="37"/>
      <c r="B42" s="148"/>
      <c r="C42" s="147"/>
      <c r="D42" s="141"/>
      <c r="E42" s="143"/>
      <c r="F42" s="2"/>
      <c r="G42" s="141"/>
      <c r="H42" s="147"/>
      <c r="I42" s="141"/>
      <c r="J42" s="143"/>
      <c r="K42" s="2"/>
      <c r="L42" s="141"/>
      <c r="M42" s="149"/>
      <c r="N42" s="141"/>
      <c r="O42" s="143"/>
      <c r="P42" s="2"/>
      <c r="Q42" s="141"/>
      <c r="R42" s="147"/>
      <c r="S42" s="141"/>
      <c r="T42" s="150"/>
      <c r="U42" s="2"/>
      <c r="V42" s="26"/>
      <c r="W42" s="27" t="s">
        <v>232</v>
      </c>
      <c r="X42" s="26"/>
      <c r="Y42" s="23">
        <v>350</v>
      </c>
      <c r="Z42" s="4"/>
      <c r="AA42" s="148"/>
      <c r="AB42" s="147"/>
      <c r="AC42" s="141"/>
      <c r="AD42" s="143"/>
      <c r="AE42" s="2"/>
    </row>
    <row r="43" spans="1:31" s="135" customFormat="1" ht="16.5" customHeight="1" x14ac:dyDescent="0.15">
      <c r="A43" s="37"/>
      <c r="B43" s="148"/>
      <c r="C43" s="147"/>
      <c r="D43" s="141"/>
      <c r="E43" s="143"/>
      <c r="F43" s="2"/>
      <c r="G43" s="141"/>
      <c r="H43" s="147"/>
      <c r="I43" s="141"/>
      <c r="J43" s="143"/>
      <c r="K43" s="2"/>
      <c r="L43" s="141"/>
      <c r="M43" s="147"/>
      <c r="N43" s="141"/>
      <c r="O43" s="143"/>
      <c r="P43" s="2"/>
      <c r="Q43" s="148"/>
      <c r="R43" s="147"/>
      <c r="S43" s="141"/>
      <c r="T43" s="150"/>
      <c r="U43" s="2"/>
      <c r="V43" s="26"/>
      <c r="W43" s="27" t="s">
        <v>344</v>
      </c>
      <c r="X43" s="26"/>
      <c r="Y43" s="23">
        <v>1350</v>
      </c>
      <c r="Z43" s="4"/>
      <c r="AA43" s="148"/>
      <c r="AB43" s="147"/>
      <c r="AC43" s="141"/>
      <c r="AD43" s="143"/>
      <c r="AE43" s="2"/>
    </row>
    <row r="44" spans="1:31" s="135" customFormat="1" ht="16.5" customHeight="1" x14ac:dyDescent="0.15">
      <c r="A44" s="37"/>
      <c r="B44" s="148"/>
      <c r="C44" s="147"/>
      <c r="D44" s="141"/>
      <c r="E44" s="143"/>
      <c r="F44" s="2"/>
      <c r="G44" s="141"/>
      <c r="H44" s="147"/>
      <c r="I44" s="141"/>
      <c r="J44" s="143"/>
      <c r="K44" s="2"/>
      <c r="L44" s="141"/>
      <c r="M44" s="147"/>
      <c r="N44" s="141"/>
      <c r="O44" s="143"/>
      <c r="P44" s="2"/>
      <c r="Q44" s="148"/>
      <c r="R44" s="147"/>
      <c r="S44" s="141"/>
      <c r="T44" s="150"/>
      <c r="U44" s="2"/>
      <c r="V44" s="141"/>
      <c r="W44" s="148"/>
      <c r="X44" s="141"/>
      <c r="Y44" s="143"/>
      <c r="Z44" s="2"/>
      <c r="AA44" s="148"/>
      <c r="AB44" s="147"/>
      <c r="AC44" s="141"/>
      <c r="AD44" s="143"/>
      <c r="AE44" s="2"/>
    </row>
    <row r="45" spans="1:31" s="135" customFormat="1" ht="16.5" customHeight="1" x14ac:dyDescent="0.15">
      <c r="A45" s="37"/>
      <c r="B45" s="151"/>
      <c r="C45" s="147"/>
      <c r="D45" s="141"/>
      <c r="E45" s="143"/>
      <c r="F45" s="2"/>
      <c r="G45" s="141"/>
      <c r="H45" s="147"/>
      <c r="I45" s="141"/>
      <c r="J45" s="143"/>
      <c r="K45" s="2"/>
      <c r="L45" s="141"/>
      <c r="M45" s="147"/>
      <c r="N45" s="141"/>
      <c r="O45" s="143"/>
      <c r="P45" s="2"/>
      <c r="Q45" s="148"/>
      <c r="R45" s="147"/>
      <c r="S45" s="141"/>
      <c r="T45" s="150"/>
      <c r="U45" s="2"/>
      <c r="V45" s="141"/>
      <c r="W45" s="148"/>
      <c r="X45" s="141"/>
      <c r="Y45" s="143"/>
      <c r="Z45" s="2"/>
      <c r="AA45" s="148"/>
      <c r="AB45" s="147"/>
      <c r="AC45" s="141"/>
      <c r="AD45" s="143"/>
      <c r="AE45" s="2"/>
    </row>
    <row r="46" spans="1:31" s="135" customFormat="1" ht="16.5" customHeight="1" x14ac:dyDescent="0.15">
      <c r="A46" s="37"/>
      <c r="B46" s="147"/>
      <c r="C46" s="147"/>
      <c r="D46" s="147"/>
      <c r="E46" s="143"/>
      <c r="F46" s="2"/>
      <c r="G46" s="147"/>
      <c r="H46" s="147"/>
      <c r="I46" s="147"/>
      <c r="J46" s="143"/>
      <c r="K46" s="2"/>
      <c r="L46" s="147"/>
      <c r="M46" s="147"/>
      <c r="N46" s="147"/>
      <c r="O46" s="143"/>
      <c r="P46" s="2"/>
      <c r="Q46" s="148"/>
      <c r="R46" s="147"/>
      <c r="S46" s="141"/>
      <c r="T46" s="150"/>
      <c r="U46" s="2"/>
      <c r="V46" s="141"/>
      <c r="W46" s="148"/>
      <c r="X46" s="141"/>
      <c r="Y46" s="143"/>
      <c r="Z46" s="2"/>
      <c r="AA46" s="148"/>
      <c r="AB46" s="147"/>
      <c r="AC46" s="141"/>
      <c r="AD46" s="143"/>
      <c r="AE46" s="2"/>
    </row>
    <row r="47" spans="1:31" s="135" customFormat="1" ht="16.5" customHeight="1" x14ac:dyDescent="0.15">
      <c r="A47" s="37"/>
      <c r="B47" s="148"/>
      <c r="C47" s="147"/>
      <c r="D47" s="152"/>
      <c r="E47" s="143"/>
      <c r="F47" s="2"/>
      <c r="G47" s="148"/>
      <c r="H47" s="147"/>
      <c r="I47" s="153"/>
      <c r="J47" s="143"/>
      <c r="K47" s="2"/>
      <c r="L47" s="148"/>
      <c r="M47" s="147"/>
      <c r="N47" s="141"/>
      <c r="O47" s="143"/>
      <c r="P47" s="2"/>
      <c r="Q47" s="148"/>
      <c r="R47" s="147"/>
      <c r="S47" s="141"/>
      <c r="T47" s="150"/>
      <c r="U47" s="2"/>
      <c r="V47" s="141"/>
      <c r="W47" s="148"/>
      <c r="X47" s="141"/>
      <c r="Y47" s="143"/>
      <c r="Z47" s="2"/>
      <c r="AA47" s="148"/>
      <c r="AB47" s="147"/>
      <c r="AC47" s="141"/>
      <c r="AD47" s="143"/>
      <c r="AE47" s="2"/>
    </row>
    <row r="48" spans="1:31" s="135" customFormat="1" ht="16.5" customHeight="1" x14ac:dyDescent="0.15">
      <c r="A48" s="37"/>
      <c r="B48" s="148"/>
      <c r="C48" s="147"/>
      <c r="D48" s="152"/>
      <c r="E48" s="143"/>
      <c r="F48" s="2"/>
      <c r="G48" s="148"/>
      <c r="H48" s="147"/>
      <c r="I48" s="153"/>
      <c r="J48" s="143"/>
      <c r="K48" s="2"/>
      <c r="L48" s="148"/>
      <c r="M48" s="147"/>
      <c r="N48" s="141"/>
      <c r="O48" s="143"/>
      <c r="P48" s="2"/>
      <c r="Q48" s="148"/>
      <c r="R48" s="147"/>
      <c r="S48" s="141"/>
      <c r="T48" s="150"/>
      <c r="U48" s="2"/>
      <c r="V48" s="141"/>
      <c r="W48" s="148"/>
      <c r="X48" s="141"/>
      <c r="Y48" s="143"/>
      <c r="Z48" s="2"/>
      <c r="AA48" s="148"/>
      <c r="AB48" s="147"/>
      <c r="AC48" s="141"/>
      <c r="AD48" s="143"/>
      <c r="AE48" s="2"/>
    </row>
    <row r="49" spans="1:31" s="135" customFormat="1" ht="16.5" customHeight="1" x14ac:dyDescent="0.15">
      <c r="A49" s="37"/>
      <c r="B49" s="148"/>
      <c r="C49" s="147"/>
      <c r="D49" s="152"/>
      <c r="E49" s="143"/>
      <c r="F49" s="2"/>
      <c r="G49" s="148"/>
      <c r="H49" s="147"/>
      <c r="I49" s="153"/>
      <c r="J49" s="143"/>
      <c r="K49" s="2"/>
      <c r="L49" s="148"/>
      <c r="M49" s="147"/>
      <c r="N49" s="141"/>
      <c r="O49" s="143"/>
      <c r="P49" s="2"/>
      <c r="Q49" s="148"/>
      <c r="R49" s="147"/>
      <c r="S49" s="141"/>
      <c r="T49" s="143"/>
      <c r="U49" s="2"/>
      <c r="V49" s="141"/>
      <c r="W49" s="148"/>
      <c r="X49" s="141"/>
      <c r="Y49" s="143"/>
      <c r="Z49" s="2"/>
      <c r="AA49" s="148"/>
      <c r="AB49" s="147"/>
      <c r="AC49" s="141"/>
      <c r="AD49" s="143"/>
      <c r="AE49" s="2"/>
    </row>
    <row r="50" spans="1:31" s="135" customFormat="1" ht="16.5" customHeight="1" x14ac:dyDescent="0.15">
      <c r="A50" s="41"/>
      <c r="B50" s="148"/>
      <c r="C50" s="147"/>
      <c r="D50" s="152"/>
      <c r="E50" s="143"/>
      <c r="F50" s="2"/>
      <c r="G50" s="148"/>
      <c r="H50" s="147"/>
      <c r="I50" s="153"/>
      <c r="J50" s="143"/>
      <c r="K50" s="2"/>
      <c r="L50" s="148"/>
      <c r="M50" s="147"/>
      <c r="N50" s="141"/>
      <c r="O50" s="143"/>
      <c r="P50" s="2"/>
      <c r="Q50" s="148"/>
      <c r="R50" s="147"/>
      <c r="S50" s="141"/>
      <c r="T50" s="150"/>
      <c r="U50" s="2"/>
      <c r="V50" s="141"/>
      <c r="W50" s="148"/>
      <c r="X50" s="141"/>
      <c r="Y50" s="143"/>
      <c r="Z50" s="2"/>
      <c r="AA50" s="148"/>
      <c r="AB50" s="147"/>
      <c r="AC50" s="141"/>
      <c r="AD50" s="143"/>
      <c r="AE50" s="2"/>
    </row>
    <row r="51" spans="1:31" s="135" customFormat="1" ht="16.5" customHeight="1" x14ac:dyDescent="0.15">
      <c r="A51" s="37"/>
      <c r="B51" s="148"/>
      <c r="C51" s="147"/>
      <c r="D51" s="152"/>
      <c r="E51" s="143"/>
      <c r="F51" s="2"/>
      <c r="G51" s="148"/>
      <c r="H51" s="147"/>
      <c r="I51" s="153"/>
      <c r="J51" s="143"/>
      <c r="K51" s="2"/>
      <c r="L51" s="148"/>
      <c r="M51" s="147"/>
      <c r="N51" s="141"/>
      <c r="O51" s="143"/>
      <c r="P51" s="2"/>
      <c r="Q51" s="148"/>
      <c r="R51" s="147"/>
      <c r="S51" s="141"/>
      <c r="T51" s="150"/>
      <c r="U51" s="2"/>
      <c r="V51" s="141"/>
      <c r="W51" s="148"/>
      <c r="X51" s="141"/>
      <c r="Y51" s="143"/>
      <c r="Z51" s="2"/>
      <c r="AA51" s="148"/>
      <c r="AB51" s="147"/>
      <c r="AC51" s="141"/>
      <c r="AD51" s="143"/>
      <c r="AE51" s="2"/>
    </row>
    <row r="52" spans="1:31" s="135" customFormat="1" ht="16.5" customHeight="1" x14ac:dyDescent="0.15">
      <c r="A52" s="69">
        <f>SUM(F54,K54,P54,Z54,AE54)</f>
        <v>0</v>
      </c>
      <c r="B52" s="148"/>
      <c r="C52" s="147"/>
      <c r="D52" s="152"/>
      <c r="E52" s="143"/>
      <c r="F52" s="2"/>
      <c r="G52" s="148"/>
      <c r="H52" s="147"/>
      <c r="I52" s="153"/>
      <c r="J52" s="143"/>
      <c r="K52" s="2"/>
      <c r="L52" s="148"/>
      <c r="M52" s="147"/>
      <c r="N52" s="141"/>
      <c r="O52" s="143"/>
      <c r="P52" s="2"/>
      <c r="Q52" s="148"/>
      <c r="R52" s="147"/>
      <c r="S52" s="141"/>
      <c r="T52" s="150"/>
      <c r="U52" s="2"/>
      <c r="V52" s="141"/>
      <c r="W52" s="148"/>
      <c r="X52" s="141"/>
      <c r="Y52" s="143"/>
      <c r="Z52" s="2"/>
      <c r="AA52" s="148"/>
      <c r="AB52" s="147"/>
      <c r="AC52" s="141"/>
      <c r="AD52" s="143"/>
      <c r="AE52" s="2"/>
    </row>
    <row r="53" spans="1:31" s="135" customFormat="1" ht="16.5" customHeight="1" x14ac:dyDescent="0.15">
      <c r="A53" s="37"/>
      <c r="B53" s="148"/>
      <c r="C53" s="147"/>
      <c r="D53" s="152"/>
      <c r="E53" s="143"/>
      <c r="F53" s="2"/>
      <c r="G53" s="148"/>
      <c r="H53" s="147"/>
      <c r="I53" s="153"/>
      <c r="J53" s="143"/>
      <c r="K53" s="2"/>
      <c r="L53" s="148"/>
      <c r="M53" s="147"/>
      <c r="N53" s="141"/>
      <c r="O53" s="143"/>
      <c r="P53" s="2"/>
      <c r="Q53" s="148"/>
      <c r="R53" s="147"/>
      <c r="S53" s="141"/>
      <c r="T53" s="150"/>
      <c r="U53" s="2"/>
      <c r="V53" s="141"/>
      <c r="W53" s="148"/>
      <c r="X53" s="141"/>
      <c r="Y53" s="143"/>
      <c r="Z53" s="2"/>
      <c r="AA53" s="148"/>
      <c r="AB53" s="147"/>
      <c r="AC53" s="141"/>
      <c r="AD53" s="143"/>
      <c r="AE53" s="2"/>
    </row>
    <row r="54" spans="1:31" s="135" customFormat="1" ht="16.5" customHeight="1" x14ac:dyDescent="0.15">
      <c r="A54" s="69">
        <f>SUM(E54,J54,O54,Y54,AD54)</f>
        <v>12500</v>
      </c>
      <c r="B54" s="24"/>
      <c r="C54" s="46" t="s">
        <v>5</v>
      </c>
      <c r="D54" s="42"/>
      <c r="E54" s="47">
        <f>SUM(E29:E32)</f>
        <v>1950</v>
      </c>
      <c r="F54" s="48">
        <f>SUM(F29:F32)</f>
        <v>0</v>
      </c>
      <c r="G54" s="24"/>
      <c r="H54" s="46" t="s">
        <v>5</v>
      </c>
      <c r="I54" s="43"/>
      <c r="J54" s="47">
        <f>SUM(J29:J31)</f>
        <v>650</v>
      </c>
      <c r="K54" s="48">
        <f>SUM(K29:K31)</f>
        <v>0</v>
      </c>
      <c r="L54" s="24"/>
      <c r="M54" s="46" t="s">
        <v>5</v>
      </c>
      <c r="N54" s="26"/>
      <c r="O54" s="47">
        <f>SUM(O29:O31)</f>
        <v>600</v>
      </c>
      <c r="P54" s="48">
        <f>SUM(P29:P31)</f>
        <v>0</v>
      </c>
      <c r="Q54" s="24"/>
      <c r="R54" s="22"/>
      <c r="S54" s="26"/>
      <c r="T54" s="47">
        <v>0</v>
      </c>
      <c r="U54" s="48">
        <v>0</v>
      </c>
      <c r="V54" s="26"/>
      <c r="W54" s="49" t="s">
        <v>5</v>
      </c>
      <c r="X54" s="26"/>
      <c r="Y54" s="47">
        <f>SUM(Y29:Y43)</f>
        <v>9000</v>
      </c>
      <c r="Z54" s="48">
        <f>SUM(Z29:Z43)</f>
        <v>0</v>
      </c>
      <c r="AA54" s="24"/>
      <c r="AB54" s="46" t="s">
        <v>5</v>
      </c>
      <c r="AC54" s="26"/>
      <c r="AD54" s="47">
        <f>SUM(AD29:AD31)</f>
        <v>300</v>
      </c>
      <c r="AE54" s="48">
        <f>SUM(AE29:AE31)</f>
        <v>0</v>
      </c>
    </row>
    <row r="55" spans="1:31" s="135" customFormat="1" ht="16.5" customHeight="1" x14ac:dyDescent="0.15">
      <c r="A55" s="183"/>
      <c r="B55" s="39"/>
      <c r="C55" s="51"/>
      <c r="D55" s="71"/>
      <c r="E55" s="53"/>
      <c r="F55" s="72"/>
      <c r="G55" s="39"/>
      <c r="H55" s="51"/>
      <c r="I55" s="73"/>
      <c r="J55" s="53"/>
      <c r="K55" s="72"/>
      <c r="L55" s="39"/>
      <c r="M55" s="51"/>
      <c r="N55" s="74"/>
      <c r="O55" s="53"/>
      <c r="P55" s="72"/>
      <c r="Q55" s="39"/>
      <c r="R55" s="51"/>
      <c r="S55" s="74"/>
      <c r="T55" s="75"/>
      <c r="U55" s="72"/>
      <c r="V55" s="74"/>
      <c r="W55" s="39"/>
      <c r="X55" s="74"/>
      <c r="Y55" s="53"/>
      <c r="Z55" s="72"/>
      <c r="AA55" s="39"/>
      <c r="AB55" s="51"/>
      <c r="AC55" s="74"/>
      <c r="AD55" s="53"/>
      <c r="AE55" s="72"/>
    </row>
    <row r="56" spans="1:31" s="135" customFormat="1" ht="16.5" customHeight="1" x14ac:dyDescent="0.15">
      <c r="A56" s="92" t="s">
        <v>1</v>
      </c>
      <c r="B56" s="77"/>
      <c r="C56" s="77"/>
      <c r="D56" s="78"/>
      <c r="E56" s="79"/>
      <c r="F56" s="80"/>
      <c r="G56" s="77"/>
      <c r="H56" s="77"/>
      <c r="I56" s="78"/>
      <c r="J56" s="79"/>
      <c r="K56" s="80"/>
      <c r="L56" s="77"/>
      <c r="M56" s="77"/>
      <c r="N56" s="77"/>
      <c r="O56" s="79"/>
      <c r="P56" s="80"/>
      <c r="Q56" s="77"/>
      <c r="R56" s="77"/>
      <c r="S56" s="77"/>
      <c r="T56" s="79"/>
      <c r="U56" s="80"/>
      <c r="V56" s="77"/>
      <c r="W56" s="77"/>
      <c r="X56" s="77"/>
      <c r="Y56" s="79"/>
      <c r="Z56" s="80"/>
      <c r="AA56" s="77"/>
      <c r="AB56" s="77"/>
      <c r="AC56" s="77"/>
      <c r="AD56" s="79"/>
      <c r="AE56" s="80"/>
    </row>
    <row r="57" spans="1:31" s="84" customFormat="1" ht="15.75" customHeight="1" x14ac:dyDescent="0.15">
      <c r="A57" s="269" t="s">
        <v>368</v>
      </c>
      <c r="B57" s="269"/>
      <c r="C57" s="269"/>
      <c r="D57" s="269"/>
      <c r="E57" s="269"/>
      <c r="F57" s="269"/>
      <c r="G57" s="269"/>
      <c r="H57" s="269"/>
      <c r="I57" s="269"/>
      <c r="J57" s="269"/>
      <c r="K57" s="269"/>
      <c r="L57" s="269"/>
      <c r="M57" s="269"/>
      <c r="N57" s="269"/>
      <c r="O57" s="269"/>
      <c r="P57" s="269"/>
      <c r="Q57" s="269"/>
      <c r="R57" s="269"/>
      <c r="S57" s="269"/>
      <c r="T57" s="269"/>
      <c r="U57" s="269"/>
      <c r="V57" s="269"/>
      <c r="W57" s="269"/>
      <c r="X57" s="269"/>
      <c r="Y57" s="269"/>
      <c r="Z57" s="81" t="s">
        <v>37</v>
      </c>
      <c r="AA57" s="270" t="s">
        <v>478</v>
      </c>
      <c r="AB57" s="270"/>
      <c r="AC57" s="270"/>
      <c r="AD57" s="82"/>
      <c r="AE57" s="83" t="s">
        <v>109</v>
      </c>
    </row>
    <row r="58" spans="1:31" s="84" customFormat="1" ht="15.75" customHeight="1" x14ac:dyDescent="0.2">
      <c r="A58" s="266" t="s">
        <v>357</v>
      </c>
      <c r="B58" s="266"/>
      <c r="C58" s="266"/>
      <c r="D58" s="266"/>
      <c r="E58" s="266"/>
      <c r="F58" s="266"/>
      <c r="G58" s="266"/>
      <c r="H58" s="266"/>
      <c r="I58" s="266"/>
      <c r="J58" s="266"/>
      <c r="K58" s="266"/>
      <c r="L58" s="266"/>
      <c r="M58" s="266"/>
      <c r="N58" s="266"/>
      <c r="O58" s="266"/>
      <c r="P58" s="266"/>
      <c r="Q58" s="266"/>
      <c r="R58" s="266"/>
      <c r="S58" s="266"/>
      <c r="T58" s="266"/>
      <c r="U58" s="266"/>
      <c r="V58" s="266"/>
      <c r="W58" s="266"/>
      <c r="X58" s="266"/>
      <c r="Y58" s="266"/>
      <c r="Z58" s="81" t="s">
        <v>312</v>
      </c>
      <c r="AA58" s="271" t="s">
        <v>478</v>
      </c>
      <c r="AB58" s="271"/>
      <c r="AC58" s="271"/>
      <c r="AE58" s="85"/>
    </row>
    <row r="59" spans="1:31" s="84" customFormat="1" ht="13.5" customHeight="1" x14ac:dyDescent="0.15">
      <c r="A59" s="266" t="s">
        <v>351</v>
      </c>
      <c r="B59" s="266"/>
      <c r="C59" s="266"/>
      <c r="D59" s="266"/>
      <c r="E59" s="266"/>
      <c r="F59" s="266"/>
      <c r="G59" s="266"/>
      <c r="H59" s="266"/>
      <c r="I59" s="266"/>
      <c r="J59" s="266"/>
      <c r="K59" s="266"/>
      <c r="L59" s="266"/>
      <c r="M59" s="266"/>
      <c r="N59" s="266"/>
      <c r="O59" s="266"/>
      <c r="P59" s="266"/>
      <c r="Q59" s="266"/>
      <c r="R59" s="266"/>
      <c r="S59" s="266"/>
      <c r="T59" s="266"/>
      <c r="U59" s="266"/>
      <c r="V59" s="266"/>
      <c r="W59" s="266"/>
      <c r="X59" s="266"/>
      <c r="Y59" s="266"/>
    </row>
    <row r="60" spans="1:31" s="84" customFormat="1" ht="13.5" customHeight="1" x14ac:dyDescent="0.15">
      <c r="A60" s="266" t="s">
        <v>350</v>
      </c>
      <c r="B60" s="266"/>
      <c r="C60" s="266"/>
      <c r="D60" s="266"/>
      <c r="E60" s="266"/>
      <c r="F60" s="266"/>
      <c r="G60" s="266"/>
      <c r="H60" s="266"/>
      <c r="I60" s="266"/>
      <c r="J60" s="266"/>
      <c r="K60" s="266"/>
      <c r="L60" s="266"/>
      <c r="M60" s="266"/>
      <c r="N60" s="266"/>
      <c r="O60" s="266"/>
      <c r="P60" s="266"/>
      <c r="Q60" s="266"/>
      <c r="R60" s="266"/>
      <c r="S60" s="266"/>
      <c r="T60" s="266"/>
      <c r="U60" s="266"/>
      <c r="V60" s="266"/>
      <c r="W60" s="266"/>
      <c r="X60" s="266"/>
      <c r="Y60" s="266"/>
    </row>
    <row r="61" spans="1:31" s="84" customFormat="1" ht="13.5" customHeight="1" x14ac:dyDescent="0.15">
      <c r="D61" s="136"/>
      <c r="I61" s="136"/>
      <c r="V61" s="137"/>
    </row>
    <row r="62" spans="1:31" s="84" customFormat="1" ht="13.5" customHeight="1" x14ac:dyDescent="0.15">
      <c r="D62" s="136"/>
      <c r="I62" s="136"/>
      <c r="V62" s="137"/>
    </row>
    <row r="63" spans="1:31" s="84" customFormat="1" ht="13.5" customHeight="1" x14ac:dyDescent="0.15">
      <c r="D63" s="136"/>
      <c r="I63" s="136"/>
      <c r="V63" s="137"/>
    </row>
    <row r="64" spans="1:31" s="84" customFormat="1" ht="13.5" customHeight="1" x14ac:dyDescent="0.15">
      <c r="D64" s="136"/>
      <c r="I64" s="136"/>
      <c r="V64" s="137"/>
    </row>
    <row r="65" spans="4:22" s="84" customFormat="1" ht="13.5" customHeight="1" x14ac:dyDescent="0.15">
      <c r="D65" s="136"/>
      <c r="I65" s="136"/>
      <c r="V65" s="137"/>
    </row>
    <row r="66" spans="4:22" s="84" customFormat="1" ht="13.5" customHeight="1" x14ac:dyDescent="0.15">
      <c r="D66" s="136"/>
      <c r="I66" s="136"/>
      <c r="V66" s="137"/>
    </row>
    <row r="67" spans="4:22" s="84" customFormat="1" ht="13.5" customHeight="1" x14ac:dyDescent="0.15">
      <c r="D67" s="136"/>
      <c r="I67" s="136"/>
      <c r="V67" s="137"/>
    </row>
    <row r="68" spans="4:22" s="84" customFormat="1" ht="13.5" customHeight="1" x14ac:dyDescent="0.15">
      <c r="D68" s="136"/>
      <c r="I68" s="136"/>
      <c r="V68" s="137"/>
    </row>
    <row r="69" spans="4:22" s="84" customFormat="1" ht="13.5" customHeight="1" x14ac:dyDescent="0.15">
      <c r="D69" s="136"/>
      <c r="I69" s="136"/>
      <c r="V69" s="137"/>
    </row>
    <row r="70" spans="4:22" s="84" customFormat="1" ht="13.5" customHeight="1" x14ac:dyDescent="0.15">
      <c r="D70" s="136"/>
      <c r="I70" s="136"/>
      <c r="V70" s="137"/>
    </row>
    <row r="71" spans="4:22" s="84" customFormat="1" ht="13.5" customHeight="1" x14ac:dyDescent="0.15">
      <c r="D71" s="136"/>
      <c r="I71" s="136"/>
      <c r="V71" s="137"/>
    </row>
    <row r="72" spans="4:22" s="84" customFormat="1" ht="13.5" customHeight="1" x14ac:dyDescent="0.15">
      <c r="D72" s="136"/>
      <c r="I72" s="136"/>
      <c r="V72" s="137"/>
    </row>
    <row r="73" spans="4:22" s="84" customFormat="1" ht="13.5" customHeight="1" x14ac:dyDescent="0.15">
      <c r="D73" s="136"/>
      <c r="I73" s="136"/>
      <c r="V73" s="137"/>
    </row>
    <row r="74" spans="4:22" s="84" customFormat="1" ht="13.5" customHeight="1" x14ac:dyDescent="0.15">
      <c r="D74" s="136"/>
      <c r="I74" s="136"/>
      <c r="V74" s="137"/>
    </row>
    <row r="75" spans="4:22" s="84" customFormat="1" ht="13.5" customHeight="1" x14ac:dyDescent="0.15">
      <c r="D75" s="136"/>
      <c r="I75" s="136"/>
      <c r="V75" s="137"/>
    </row>
    <row r="76" spans="4:22" s="84" customFormat="1" ht="13.5" customHeight="1" x14ac:dyDescent="0.15">
      <c r="D76" s="136"/>
      <c r="I76" s="136"/>
      <c r="V76" s="137"/>
    </row>
    <row r="77" spans="4:22" s="84" customFormat="1" ht="13.5" customHeight="1" x14ac:dyDescent="0.15">
      <c r="D77" s="136"/>
      <c r="I77" s="136"/>
      <c r="V77" s="137"/>
    </row>
    <row r="78" spans="4:22" s="84" customFormat="1" ht="13.5" customHeight="1" x14ac:dyDescent="0.15">
      <c r="D78" s="136"/>
      <c r="I78" s="136"/>
      <c r="V78" s="137"/>
    </row>
    <row r="79" spans="4:22" s="84" customFormat="1" ht="13.5" customHeight="1" x14ac:dyDescent="0.15">
      <c r="D79" s="136"/>
      <c r="I79" s="136"/>
      <c r="V79" s="137"/>
    </row>
    <row r="80" spans="4:22" s="84" customFormat="1" ht="13.5" customHeight="1" x14ac:dyDescent="0.15">
      <c r="D80" s="136"/>
      <c r="I80" s="136"/>
      <c r="V80" s="137"/>
    </row>
    <row r="81" spans="4:22" s="84" customFormat="1" ht="13.5" customHeight="1" x14ac:dyDescent="0.15">
      <c r="D81" s="136"/>
      <c r="I81" s="136"/>
      <c r="V81" s="137"/>
    </row>
    <row r="82" spans="4:22" s="84" customFormat="1" ht="13.5" customHeight="1" x14ac:dyDescent="0.15">
      <c r="D82" s="136"/>
      <c r="I82" s="136"/>
      <c r="V82" s="137"/>
    </row>
    <row r="83" spans="4:22" s="84" customFormat="1" ht="13.5" customHeight="1" x14ac:dyDescent="0.15">
      <c r="D83" s="136"/>
      <c r="I83" s="136"/>
      <c r="V83" s="137"/>
    </row>
    <row r="84" spans="4:22" s="84" customFormat="1" ht="13.5" customHeight="1" x14ac:dyDescent="0.15">
      <c r="D84" s="136"/>
      <c r="I84" s="136"/>
      <c r="V84" s="137"/>
    </row>
    <row r="85" spans="4:22" s="84" customFormat="1" ht="13.5" customHeight="1" x14ac:dyDescent="0.15">
      <c r="D85" s="136"/>
      <c r="I85" s="136"/>
      <c r="V85" s="137"/>
    </row>
    <row r="86" spans="4:22" s="84" customFormat="1" ht="13.5" customHeight="1" x14ac:dyDescent="0.15">
      <c r="D86" s="136"/>
      <c r="I86" s="136"/>
      <c r="V86" s="137"/>
    </row>
    <row r="87" spans="4:22" s="84" customFormat="1" ht="13.5" customHeight="1" x14ac:dyDescent="0.15">
      <c r="D87" s="136"/>
      <c r="I87" s="136"/>
      <c r="V87" s="137"/>
    </row>
    <row r="88" spans="4:22" s="84" customFormat="1" ht="13.5" customHeight="1" x14ac:dyDescent="0.15">
      <c r="D88" s="136"/>
      <c r="I88" s="136"/>
      <c r="V88" s="137"/>
    </row>
    <row r="89" spans="4:22" s="84" customFormat="1" ht="13.5" customHeight="1" x14ac:dyDescent="0.15">
      <c r="D89" s="136"/>
      <c r="I89" s="136"/>
      <c r="V89" s="137"/>
    </row>
    <row r="90" spans="4:22" s="84" customFormat="1" ht="13.5" customHeight="1" x14ac:dyDescent="0.15">
      <c r="D90" s="136"/>
      <c r="I90" s="136"/>
      <c r="V90" s="137"/>
    </row>
    <row r="91" spans="4:22" s="84" customFormat="1" ht="13.5" customHeight="1" x14ac:dyDescent="0.15">
      <c r="D91" s="136"/>
      <c r="I91" s="136"/>
      <c r="V91" s="137"/>
    </row>
    <row r="92" spans="4:22" s="84" customFormat="1" ht="13.5" customHeight="1" x14ac:dyDescent="0.15">
      <c r="D92" s="136"/>
      <c r="I92" s="136"/>
      <c r="V92" s="137"/>
    </row>
    <row r="93" spans="4:22" s="84" customFormat="1" ht="13.5" customHeight="1" x14ac:dyDescent="0.15">
      <c r="D93" s="136"/>
      <c r="I93" s="136"/>
      <c r="V93" s="137"/>
    </row>
    <row r="94" spans="4:22" s="84" customFormat="1" ht="13.5" customHeight="1" x14ac:dyDescent="0.15">
      <c r="D94" s="136"/>
      <c r="I94" s="136"/>
      <c r="V94" s="137"/>
    </row>
    <row r="95" spans="4:22" s="84" customFormat="1" ht="13.5" customHeight="1" x14ac:dyDescent="0.15">
      <c r="D95" s="136"/>
      <c r="I95" s="136"/>
      <c r="V95" s="137"/>
    </row>
    <row r="96" spans="4:22" s="84" customFormat="1" ht="13.5" customHeight="1" x14ac:dyDescent="0.15">
      <c r="D96" s="136"/>
      <c r="I96" s="136"/>
      <c r="V96" s="137"/>
    </row>
    <row r="97" spans="4:22" s="84" customFormat="1" ht="13.5" customHeight="1" x14ac:dyDescent="0.15">
      <c r="D97" s="136"/>
      <c r="I97" s="136"/>
      <c r="V97" s="137"/>
    </row>
    <row r="98" spans="4:22" s="84" customFormat="1" ht="13.5" customHeight="1" x14ac:dyDescent="0.15">
      <c r="D98" s="136"/>
      <c r="I98" s="136"/>
      <c r="V98" s="137"/>
    </row>
    <row r="99" spans="4:22" s="84" customFormat="1" ht="13.5" customHeight="1" x14ac:dyDescent="0.15">
      <c r="D99" s="136"/>
      <c r="I99" s="136"/>
      <c r="V99" s="137"/>
    </row>
    <row r="100" spans="4:22" s="84" customFormat="1" ht="13.5" customHeight="1" x14ac:dyDescent="0.15">
      <c r="D100" s="136"/>
      <c r="I100" s="136"/>
      <c r="V100" s="137"/>
    </row>
    <row r="101" spans="4:22" s="84" customFormat="1" ht="13.5" customHeight="1" x14ac:dyDescent="0.15">
      <c r="D101" s="136"/>
      <c r="I101" s="136"/>
      <c r="V101" s="137"/>
    </row>
    <row r="102" spans="4:22" s="84" customFormat="1" ht="13.5" customHeight="1" x14ac:dyDescent="0.15">
      <c r="D102" s="136"/>
      <c r="I102" s="136"/>
      <c r="V102" s="137"/>
    </row>
    <row r="103" spans="4:22" s="84" customFormat="1" ht="13.5" customHeight="1" x14ac:dyDescent="0.15">
      <c r="D103" s="136"/>
      <c r="I103" s="136"/>
      <c r="V103" s="137"/>
    </row>
    <row r="104" spans="4:22" s="84" customFormat="1" ht="13.5" customHeight="1" x14ac:dyDescent="0.15">
      <c r="D104" s="136"/>
      <c r="I104" s="136"/>
      <c r="V104" s="137"/>
    </row>
    <row r="105" spans="4:22" s="84" customFormat="1" ht="13.5" customHeight="1" x14ac:dyDescent="0.15">
      <c r="D105" s="136"/>
      <c r="I105" s="136"/>
      <c r="V105" s="137"/>
    </row>
    <row r="106" spans="4:22" s="84" customFormat="1" ht="13.5" customHeight="1" x14ac:dyDescent="0.15">
      <c r="D106" s="136"/>
      <c r="I106" s="136"/>
      <c r="V106" s="137"/>
    </row>
    <row r="107" spans="4:22" s="84" customFormat="1" ht="13.5" customHeight="1" x14ac:dyDescent="0.15">
      <c r="D107" s="136"/>
      <c r="I107" s="136"/>
      <c r="V107" s="137"/>
    </row>
    <row r="108" spans="4:22" s="84" customFormat="1" ht="13.5" customHeight="1" x14ac:dyDescent="0.15">
      <c r="D108" s="136"/>
      <c r="I108" s="136"/>
      <c r="V108" s="137"/>
    </row>
    <row r="109" spans="4:22" s="84" customFormat="1" ht="13.5" customHeight="1" x14ac:dyDescent="0.15">
      <c r="D109" s="136"/>
      <c r="I109" s="136"/>
      <c r="V109" s="137"/>
    </row>
    <row r="110" spans="4:22" s="84" customFormat="1" ht="13.5" customHeight="1" x14ac:dyDescent="0.15">
      <c r="D110" s="136"/>
      <c r="I110" s="136"/>
      <c r="V110" s="137"/>
    </row>
    <row r="111" spans="4:22" s="84" customFormat="1" ht="13.5" customHeight="1" x14ac:dyDescent="0.15">
      <c r="D111" s="136"/>
      <c r="I111" s="136"/>
      <c r="V111" s="137"/>
    </row>
    <row r="112" spans="4:22" s="84" customFormat="1" ht="13.5" customHeight="1" x14ac:dyDescent="0.15">
      <c r="D112" s="136"/>
      <c r="I112" s="136"/>
      <c r="V112" s="137"/>
    </row>
    <row r="113" spans="4:22" s="84" customFormat="1" ht="13.5" customHeight="1" x14ac:dyDescent="0.15">
      <c r="D113" s="136"/>
      <c r="I113" s="136"/>
      <c r="V113" s="137"/>
    </row>
    <row r="114" spans="4:22" s="84" customFormat="1" ht="13.5" customHeight="1" x14ac:dyDescent="0.15">
      <c r="D114" s="136"/>
      <c r="I114" s="136"/>
      <c r="V114" s="137"/>
    </row>
    <row r="115" spans="4:22" s="84" customFormat="1" ht="13.5" customHeight="1" x14ac:dyDescent="0.15">
      <c r="D115" s="136"/>
      <c r="I115" s="136"/>
      <c r="V115" s="137"/>
    </row>
    <row r="116" spans="4:22" s="84" customFormat="1" ht="13.5" customHeight="1" x14ac:dyDescent="0.15">
      <c r="D116" s="136"/>
      <c r="I116" s="136"/>
      <c r="V116" s="137"/>
    </row>
    <row r="117" spans="4:22" s="84" customFormat="1" ht="13.5" customHeight="1" x14ac:dyDescent="0.15">
      <c r="D117" s="136"/>
      <c r="I117" s="136"/>
      <c r="V117" s="137"/>
    </row>
    <row r="118" spans="4:22" s="84" customFormat="1" ht="13.5" customHeight="1" x14ac:dyDescent="0.15">
      <c r="D118" s="136"/>
      <c r="I118" s="136"/>
      <c r="V118" s="137"/>
    </row>
    <row r="119" spans="4:22" s="84" customFormat="1" ht="13.5" customHeight="1" x14ac:dyDescent="0.15">
      <c r="D119" s="136"/>
      <c r="I119" s="136"/>
      <c r="V119" s="137"/>
    </row>
    <row r="120" spans="4:22" s="84" customFormat="1" ht="13.5" customHeight="1" x14ac:dyDescent="0.15">
      <c r="D120" s="136"/>
      <c r="I120" s="136"/>
      <c r="V120" s="137"/>
    </row>
    <row r="121" spans="4:22" s="84" customFormat="1" ht="13.5" customHeight="1" x14ac:dyDescent="0.15">
      <c r="D121" s="136"/>
      <c r="I121" s="136"/>
      <c r="V121" s="137"/>
    </row>
    <row r="122" spans="4:22" s="84" customFormat="1" ht="13.5" customHeight="1" x14ac:dyDescent="0.15">
      <c r="D122" s="136"/>
      <c r="I122" s="136"/>
      <c r="V122" s="137"/>
    </row>
    <row r="123" spans="4:22" s="84" customFormat="1" ht="13.5" customHeight="1" x14ac:dyDescent="0.15">
      <c r="D123" s="136"/>
      <c r="I123" s="136"/>
      <c r="V123" s="137"/>
    </row>
    <row r="124" spans="4:22" s="84" customFormat="1" ht="13.5" customHeight="1" x14ac:dyDescent="0.15">
      <c r="D124" s="136"/>
      <c r="I124" s="136"/>
      <c r="V124" s="137"/>
    </row>
    <row r="125" spans="4:22" s="84" customFormat="1" ht="13.5" customHeight="1" x14ac:dyDescent="0.15">
      <c r="D125" s="136"/>
      <c r="I125" s="136"/>
      <c r="V125" s="137"/>
    </row>
    <row r="126" spans="4:22" s="84" customFormat="1" ht="13.5" customHeight="1" x14ac:dyDescent="0.15">
      <c r="D126" s="136"/>
      <c r="I126" s="136"/>
      <c r="V126" s="137"/>
    </row>
    <row r="127" spans="4:22" s="84" customFormat="1" ht="13.5" customHeight="1" x14ac:dyDescent="0.15">
      <c r="D127" s="136"/>
      <c r="I127" s="136"/>
      <c r="V127" s="137"/>
    </row>
    <row r="128" spans="4:22" s="84" customFormat="1" ht="13.5" customHeight="1" x14ac:dyDescent="0.15">
      <c r="D128" s="136"/>
      <c r="I128" s="136"/>
      <c r="V128" s="137"/>
    </row>
    <row r="129" spans="4:22" s="84" customFormat="1" ht="13.5" customHeight="1" x14ac:dyDescent="0.15">
      <c r="D129" s="136"/>
      <c r="I129" s="136"/>
      <c r="V129" s="137"/>
    </row>
    <row r="130" spans="4:22" s="84" customFormat="1" ht="13.5" customHeight="1" x14ac:dyDescent="0.15">
      <c r="D130" s="136"/>
      <c r="I130" s="136"/>
      <c r="V130" s="137"/>
    </row>
    <row r="131" spans="4:22" s="84" customFormat="1" ht="13.5" customHeight="1" x14ac:dyDescent="0.15">
      <c r="D131" s="136"/>
      <c r="I131" s="136"/>
      <c r="V131" s="137"/>
    </row>
    <row r="132" spans="4:22" s="84" customFormat="1" ht="13.5" customHeight="1" x14ac:dyDescent="0.15">
      <c r="D132" s="136"/>
      <c r="I132" s="136"/>
      <c r="V132" s="137"/>
    </row>
    <row r="133" spans="4:22" s="84" customFormat="1" ht="13.5" customHeight="1" x14ac:dyDescent="0.15">
      <c r="D133" s="136"/>
      <c r="I133" s="136"/>
      <c r="V133" s="137"/>
    </row>
    <row r="134" spans="4:22" s="84" customFormat="1" ht="13.5" customHeight="1" x14ac:dyDescent="0.15">
      <c r="D134" s="136"/>
      <c r="I134" s="136"/>
      <c r="V134" s="137"/>
    </row>
    <row r="135" spans="4:22" s="84" customFormat="1" ht="13.5" customHeight="1" x14ac:dyDescent="0.15">
      <c r="D135" s="136"/>
      <c r="I135" s="136"/>
      <c r="V135" s="137"/>
    </row>
    <row r="136" spans="4:22" s="84" customFormat="1" ht="13.5" customHeight="1" x14ac:dyDescent="0.15">
      <c r="D136" s="136"/>
      <c r="I136" s="136"/>
      <c r="V136" s="137"/>
    </row>
    <row r="137" spans="4:22" s="84" customFormat="1" ht="13.5" customHeight="1" x14ac:dyDescent="0.15">
      <c r="D137" s="136"/>
      <c r="I137" s="136"/>
      <c r="V137" s="137"/>
    </row>
    <row r="138" spans="4:22" s="84" customFormat="1" ht="13.5" customHeight="1" x14ac:dyDescent="0.15">
      <c r="D138" s="136"/>
      <c r="I138" s="136"/>
      <c r="V138" s="137"/>
    </row>
    <row r="139" spans="4:22" s="84" customFormat="1" ht="13.5" customHeight="1" x14ac:dyDescent="0.15">
      <c r="D139" s="136"/>
      <c r="I139" s="136"/>
      <c r="V139" s="137"/>
    </row>
    <row r="140" spans="4:22" s="84" customFormat="1" ht="13.5" customHeight="1" x14ac:dyDescent="0.15">
      <c r="D140" s="136"/>
      <c r="I140" s="136"/>
      <c r="V140" s="137"/>
    </row>
    <row r="141" spans="4:22" s="84" customFormat="1" ht="13.5" customHeight="1" x14ac:dyDescent="0.15">
      <c r="D141" s="136"/>
      <c r="I141" s="136"/>
      <c r="V141" s="137"/>
    </row>
    <row r="142" spans="4:22" s="84" customFormat="1" ht="13.5" customHeight="1" x14ac:dyDescent="0.15">
      <c r="D142" s="136"/>
      <c r="I142" s="136"/>
      <c r="V142" s="137"/>
    </row>
    <row r="143" spans="4:22" s="84" customFormat="1" ht="13.5" customHeight="1" x14ac:dyDescent="0.15">
      <c r="D143" s="136"/>
      <c r="I143" s="136"/>
      <c r="V143" s="137"/>
    </row>
    <row r="144" spans="4:22" s="84" customFormat="1" ht="13.5" customHeight="1" x14ac:dyDescent="0.15">
      <c r="D144" s="136"/>
      <c r="I144" s="136"/>
      <c r="V144" s="137"/>
    </row>
    <row r="145" spans="4:22" s="84" customFormat="1" ht="13.5" customHeight="1" x14ac:dyDescent="0.15">
      <c r="D145" s="136"/>
      <c r="I145" s="136"/>
      <c r="V145" s="137"/>
    </row>
    <row r="146" spans="4:22" s="84" customFormat="1" ht="13.5" customHeight="1" x14ac:dyDescent="0.15">
      <c r="D146" s="136"/>
      <c r="I146" s="136"/>
      <c r="V146" s="137"/>
    </row>
    <row r="147" spans="4:22" s="84" customFormat="1" ht="13.5" customHeight="1" x14ac:dyDescent="0.15">
      <c r="D147" s="136"/>
      <c r="I147" s="136"/>
      <c r="V147" s="137"/>
    </row>
  </sheetData>
  <sheetProtection algorithmName="SHA-512" hashValue="gCE1v3X9iRg8SD9Fq8eyuZ6spqk9mTAv3iQMEZz8w81SfylMK9i0mZvrZxWI7WtP9A6QU/MvLoAJUawV0yezXw==" saltValue="TjcU2+3FuSGWt3cZ8f6zJA==" spinCount="100000" sheet="1" objects="1" scenarios="1"/>
  <mergeCells count="48">
    <mergeCell ref="L2:M3"/>
    <mergeCell ref="N2:P3"/>
    <mergeCell ref="A1:A2"/>
    <mergeCell ref="B1:F2"/>
    <mergeCell ref="S1:U1"/>
    <mergeCell ref="B3:F3"/>
    <mergeCell ref="Q2:R3"/>
    <mergeCell ref="Q4:U4"/>
    <mergeCell ref="Y1:AD3"/>
    <mergeCell ref="S2:U3"/>
    <mergeCell ref="V4:Z4"/>
    <mergeCell ref="AA4:AE4"/>
    <mergeCell ref="V1:X3"/>
    <mergeCell ref="B4:F4"/>
    <mergeCell ref="G4:K4"/>
    <mergeCell ref="B5:D5"/>
    <mergeCell ref="G5:I5"/>
    <mergeCell ref="L5:N5"/>
    <mergeCell ref="L4:P4"/>
    <mergeCell ref="A30:A32"/>
    <mergeCell ref="A57:Y57"/>
    <mergeCell ref="V28:X28"/>
    <mergeCell ref="V5:X5"/>
    <mergeCell ref="AA5:AC5"/>
    <mergeCell ref="Q5:S5"/>
    <mergeCell ref="L28:N28"/>
    <mergeCell ref="AA28:AC28"/>
    <mergeCell ref="Q28:S28"/>
    <mergeCell ref="A7:A9"/>
    <mergeCell ref="B27:F27"/>
    <mergeCell ref="G27:K27"/>
    <mergeCell ref="L27:P27"/>
    <mergeCell ref="A59:Y59"/>
    <mergeCell ref="AE2:AE3"/>
    <mergeCell ref="A60:Y60"/>
    <mergeCell ref="G1:K1"/>
    <mergeCell ref="L1:M1"/>
    <mergeCell ref="N1:P1"/>
    <mergeCell ref="Q1:R1"/>
    <mergeCell ref="G2:K3"/>
    <mergeCell ref="AA57:AC57"/>
    <mergeCell ref="A58:Y58"/>
    <mergeCell ref="AA58:AC58"/>
    <mergeCell ref="Q27:U27"/>
    <mergeCell ref="V27:Z27"/>
    <mergeCell ref="AA27:AE27"/>
    <mergeCell ref="B28:D28"/>
    <mergeCell ref="G28:I28"/>
  </mergeCells>
  <phoneticPr fontId="3"/>
  <dataValidations count="2">
    <dataValidation type="whole" imeMode="disabled" allowBlank="1" showErrorMessage="1" errorTitle="入力エラー" error="入力された部数は販売店の持ち部数を超えています。_x000a_表示部数以下の数字を入力して下さい。" sqref="Z29:Z43 F29:F32 P29:P31 K29:K31 AE29:AE31 Z6:Z10" xr:uid="{00000000-0002-0000-0A00-000000000000}">
      <formula1>0</formula1>
      <formula2>E6</formula2>
    </dataValidation>
    <dataValidation type="whole" imeMode="disabled" allowBlank="1" showInputMessage="1" showErrorMessage="1" errorTitle="入力エラー" error="入力された部数は販売店の持ち部数を超えています。_x000a_表示部数以下の数字を入力して下さい。" sqref="AE32 Z44" xr:uid="{00000000-0002-0000-0A00-000001000000}">
      <formula1>0</formula1>
      <formula2>Y31</formula2>
    </dataValidation>
  </dataValidations>
  <printOptions horizontalCentered="1" verticalCentered="1"/>
  <pageMargins left="0.19685039370078741" right="0" top="0.19685039370078741" bottom="0.19685039370078741" header="0.31496062992125984" footer="0.31496062992125984"/>
  <pageSetup paperSize="12" scale="7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1"/>
    <pageSetUpPr fitToPage="1"/>
  </sheetPr>
  <dimension ref="A1:AF147"/>
  <sheetViews>
    <sheetView showGridLines="0" zoomScale="80" zoomScaleNormal="80" workbookViewId="0">
      <selection activeCell="B1" sqref="B1:F2"/>
    </sheetView>
  </sheetViews>
  <sheetFormatPr defaultRowHeight="13.5" x14ac:dyDescent="0.15"/>
  <cols>
    <col min="2" max="2" width="2.125" customWidth="1"/>
    <col min="3" max="3" width="13.625" customWidth="1"/>
    <col min="4" max="4" width="2.125" style="138" customWidth="1"/>
    <col min="5" max="6" width="8.625" customWidth="1"/>
    <col min="7" max="7" width="2.125" customWidth="1"/>
    <col min="8" max="8" width="13.625" customWidth="1"/>
    <col min="9" max="9" width="2.125" style="138" customWidth="1"/>
    <col min="10" max="11" width="8.625" customWidth="1"/>
    <col min="12" max="12" width="2.125" customWidth="1"/>
    <col min="13" max="13" width="13.625" customWidth="1"/>
    <col min="14" max="14" width="2.125" customWidth="1"/>
    <col min="15" max="16" width="8.625" customWidth="1"/>
    <col min="17" max="17" width="2.125" customWidth="1"/>
    <col min="18" max="18" width="13.625" customWidth="1"/>
    <col min="19" max="19" width="2.125" customWidth="1"/>
    <col min="20" max="21" width="8.625" customWidth="1"/>
    <col min="22" max="22" width="2.125" style="139" customWidth="1"/>
    <col min="23" max="23" width="13.625" customWidth="1"/>
    <col min="24" max="24" width="2.125" customWidth="1"/>
    <col min="25" max="26" width="8.625" customWidth="1"/>
    <col min="27" max="27" width="2.125" customWidth="1"/>
    <col min="28" max="28" width="13.625" customWidth="1"/>
    <col min="29" max="29" width="2.125" customWidth="1"/>
    <col min="30" max="31" width="8.625" customWidth="1"/>
  </cols>
  <sheetData>
    <row r="1" spans="1:32" s="6" customFormat="1" ht="15" customHeight="1" x14ac:dyDescent="0.15">
      <c r="A1" s="289" t="s">
        <v>16</v>
      </c>
      <c r="B1" s="291" t="str">
        <f>IF(記入欄!G2="","",記入欄!G2)</f>
        <v/>
      </c>
      <c r="C1" s="292"/>
      <c r="D1" s="292"/>
      <c r="E1" s="292"/>
      <c r="F1" s="292"/>
      <c r="G1" s="309" t="s">
        <v>19</v>
      </c>
      <c r="H1" s="309"/>
      <c r="I1" s="309"/>
      <c r="J1" s="309"/>
      <c r="K1" s="309"/>
      <c r="L1" s="311" t="s">
        <v>3</v>
      </c>
      <c r="M1" s="312"/>
      <c r="N1" s="317" t="str">
        <f>IF(記入欄!G5="","",記入欄!G5)</f>
        <v/>
      </c>
      <c r="O1" s="318"/>
      <c r="P1" s="318"/>
      <c r="Q1" s="311" t="s">
        <v>18</v>
      </c>
      <c r="R1" s="312"/>
      <c r="S1" s="295" t="str">
        <f>IF(記入欄!G7="","",記入欄!G7)</f>
        <v/>
      </c>
      <c r="T1" s="296"/>
      <c r="U1" s="297"/>
      <c r="V1" s="298" t="s">
        <v>4</v>
      </c>
      <c r="W1" s="299"/>
      <c r="X1" s="300"/>
      <c r="Y1" s="272" t="str">
        <f>IF(記入欄!G8="","",記入欄!G8)</f>
        <v/>
      </c>
      <c r="Z1" s="273"/>
      <c r="AA1" s="273"/>
      <c r="AB1" s="273"/>
      <c r="AC1" s="273"/>
      <c r="AD1" s="274"/>
      <c r="AE1" s="5" t="s">
        <v>0</v>
      </c>
      <c r="AF1" s="100"/>
    </row>
    <row r="2" spans="1:32" s="6" customFormat="1" ht="15" customHeight="1" x14ac:dyDescent="0.15">
      <c r="A2" s="290"/>
      <c r="B2" s="293"/>
      <c r="C2" s="294"/>
      <c r="D2" s="294"/>
      <c r="E2" s="294"/>
      <c r="F2" s="294"/>
      <c r="G2" s="310" t="str">
        <f>IF(記入欄!G4="","",記入欄!G4)</f>
        <v/>
      </c>
      <c r="H2" s="310"/>
      <c r="I2" s="310"/>
      <c r="J2" s="310"/>
      <c r="K2" s="310"/>
      <c r="L2" s="311" t="s">
        <v>2</v>
      </c>
      <c r="M2" s="312"/>
      <c r="N2" s="319" t="str">
        <f>IF(記入欄!G6="","",記入欄!G6)</f>
        <v/>
      </c>
      <c r="O2" s="320"/>
      <c r="P2" s="320"/>
      <c r="Q2" s="313" t="s">
        <v>308</v>
      </c>
      <c r="R2" s="314"/>
      <c r="S2" s="281">
        <f>集計表!R28</f>
        <v>0</v>
      </c>
      <c r="T2" s="282"/>
      <c r="U2" s="283"/>
      <c r="V2" s="301"/>
      <c r="W2" s="302"/>
      <c r="X2" s="303"/>
      <c r="Y2" s="275"/>
      <c r="Z2" s="276"/>
      <c r="AA2" s="276"/>
      <c r="AB2" s="276"/>
      <c r="AC2" s="276"/>
      <c r="AD2" s="277"/>
      <c r="AE2" s="287">
        <v>9</v>
      </c>
    </row>
    <row r="3" spans="1:32" s="6" customFormat="1" ht="15" customHeight="1" x14ac:dyDescent="0.15">
      <c r="A3" s="113" t="s">
        <v>17</v>
      </c>
      <c r="B3" s="307" t="str">
        <f>IF(記入欄!G3="","",記入欄!G3)</f>
        <v/>
      </c>
      <c r="C3" s="308"/>
      <c r="D3" s="308"/>
      <c r="E3" s="308"/>
      <c r="F3" s="308"/>
      <c r="G3" s="310"/>
      <c r="H3" s="310"/>
      <c r="I3" s="310"/>
      <c r="J3" s="310"/>
      <c r="K3" s="310"/>
      <c r="L3" s="311"/>
      <c r="M3" s="312"/>
      <c r="N3" s="321"/>
      <c r="O3" s="322"/>
      <c r="P3" s="322"/>
      <c r="Q3" s="315"/>
      <c r="R3" s="316"/>
      <c r="S3" s="284"/>
      <c r="T3" s="285"/>
      <c r="U3" s="286"/>
      <c r="V3" s="304"/>
      <c r="W3" s="305"/>
      <c r="X3" s="306"/>
      <c r="Y3" s="278"/>
      <c r="Z3" s="279"/>
      <c r="AA3" s="279"/>
      <c r="AB3" s="279"/>
      <c r="AC3" s="279"/>
      <c r="AD3" s="280"/>
      <c r="AE3" s="288"/>
    </row>
    <row r="4" spans="1:32" s="134" customFormat="1" ht="16.5" customHeight="1" x14ac:dyDescent="0.15">
      <c r="A4" s="8" t="s">
        <v>38</v>
      </c>
      <c r="B4" s="260" t="s">
        <v>6</v>
      </c>
      <c r="C4" s="261"/>
      <c r="D4" s="261"/>
      <c r="E4" s="261"/>
      <c r="F4" s="262"/>
      <c r="G4" s="260" t="s">
        <v>7</v>
      </c>
      <c r="H4" s="261"/>
      <c r="I4" s="261"/>
      <c r="J4" s="261"/>
      <c r="K4" s="262"/>
      <c r="L4" s="260" t="s">
        <v>8</v>
      </c>
      <c r="M4" s="261"/>
      <c r="N4" s="261"/>
      <c r="O4" s="261"/>
      <c r="P4" s="262"/>
      <c r="Q4" s="260" t="s">
        <v>23</v>
      </c>
      <c r="R4" s="261"/>
      <c r="S4" s="261"/>
      <c r="T4" s="261"/>
      <c r="U4" s="262"/>
      <c r="V4" s="260" t="s">
        <v>370</v>
      </c>
      <c r="W4" s="261"/>
      <c r="X4" s="261"/>
      <c r="Y4" s="261"/>
      <c r="Z4" s="262"/>
      <c r="AA4" s="260" t="s">
        <v>11</v>
      </c>
      <c r="AB4" s="261"/>
      <c r="AC4" s="261"/>
      <c r="AD4" s="261"/>
      <c r="AE4" s="262"/>
    </row>
    <row r="5" spans="1:32" s="134" customFormat="1" ht="16.5" customHeight="1" x14ac:dyDescent="0.15">
      <c r="A5" s="7">
        <v>33</v>
      </c>
      <c r="B5" s="263" t="s">
        <v>12</v>
      </c>
      <c r="C5" s="264"/>
      <c r="D5" s="265"/>
      <c r="E5" s="9" t="s">
        <v>13</v>
      </c>
      <c r="F5" s="10" t="s">
        <v>14</v>
      </c>
      <c r="G5" s="263" t="s">
        <v>12</v>
      </c>
      <c r="H5" s="264"/>
      <c r="I5" s="265"/>
      <c r="J5" s="9" t="s">
        <v>13</v>
      </c>
      <c r="K5" s="10" t="s">
        <v>14</v>
      </c>
      <c r="L5" s="263" t="s">
        <v>12</v>
      </c>
      <c r="M5" s="264"/>
      <c r="N5" s="265"/>
      <c r="O5" s="9" t="s">
        <v>13</v>
      </c>
      <c r="P5" s="10" t="s">
        <v>14</v>
      </c>
      <c r="Q5" s="263" t="s">
        <v>12</v>
      </c>
      <c r="R5" s="264"/>
      <c r="S5" s="265"/>
      <c r="T5" s="9" t="s">
        <v>13</v>
      </c>
      <c r="U5" s="10" t="s">
        <v>14</v>
      </c>
      <c r="V5" s="263" t="s">
        <v>12</v>
      </c>
      <c r="W5" s="264"/>
      <c r="X5" s="265"/>
      <c r="Y5" s="9" t="s">
        <v>13</v>
      </c>
      <c r="Z5" s="10" t="s">
        <v>14</v>
      </c>
      <c r="AA5" s="263" t="s">
        <v>12</v>
      </c>
      <c r="AB5" s="264"/>
      <c r="AC5" s="265"/>
      <c r="AD5" s="9" t="s">
        <v>13</v>
      </c>
      <c r="AE5" s="10" t="s">
        <v>14</v>
      </c>
    </row>
    <row r="6" spans="1:32" s="135" customFormat="1" ht="16.5" customHeight="1" x14ac:dyDescent="0.15">
      <c r="A6" s="11">
        <v>208</v>
      </c>
      <c r="B6" s="12"/>
      <c r="C6" s="13" t="s">
        <v>233</v>
      </c>
      <c r="D6" s="14"/>
      <c r="E6" s="15">
        <v>950</v>
      </c>
      <c r="F6" s="1"/>
      <c r="G6" s="176"/>
      <c r="H6" s="201"/>
      <c r="I6" s="177"/>
      <c r="J6" s="175"/>
      <c r="K6" s="1"/>
      <c r="L6" s="176"/>
      <c r="M6" s="174"/>
      <c r="N6" s="177"/>
      <c r="O6" s="175"/>
      <c r="P6" s="1"/>
      <c r="Q6" s="17"/>
      <c r="R6" s="13" t="s">
        <v>234</v>
      </c>
      <c r="S6" s="18"/>
      <c r="T6" s="15">
        <v>2900</v>
      </c>
      <c r="U6" s="1"/>
      <c r="V6" s="177"/>
      <c r="W6" s="176"/>
      <c r="X6" s="177"/>
      <c r="Y6" s="175"/>
      <c r="Z6" s="1"/>
      <c r="AA6" s="176"/>
      <c r="AB6" s="174"/>
      <c r="AC6" s="177"/>
      <c r="AD6" s="175"/>
      <c r="AE6" s="1"/>
    </row>
    <row r="7" spans="1:32" s="135" customFormat="1" ht="16.5" customHeight="1" x14ac:dyDescent="0.15">
      <c r="A7" s="267" t="s">
        <v>235</v>
      </c>
      <c r="B7" s="20"/>
      <c r="C7" s="21" t="s">
        <v>236</v>
      </c>
      <c r="D7" s="22"/>
      <c r="E7" s="23">
        <v>1300</v>
      </c>
      <c r="F7" s="2"/>
      <c r="G7" s="148"/>
      <c r="H7" s="147"/>
      <c r="I7" s="141"/>
      <c r="J7" s="143"/>
      <c r="K7" s="2"/>
      <c r="L7" s="148"/>
      <c r="M7" s="147"/>
      <c r="N7" s="141"/>
      <c r="O7" s="143"/>
      <c r="P7" s="2"/>
      <c r="Q7" s="24"/>
      <c r="R7" s="25" t="s">
        <v>237</v>
      </c>
      <c r="S7" s="26"/>
      <c r="T7" s="23">
        <v>4000</v>
      </c>
      <c r="U7" s="2"/>
      <c r="V7" s="141"/>
      <c r="W7" s="148"/>
      <c r="X7" s="141"/>
      <c r="Y7" s="143"/>
      <c r="Z7" s="2"/>
      <c r="AA7" s="148"/>
      <c r="AB7" s="147"/>
      <c r="AC7" s="141"/>
      <c r="AD7" s="143"/>
      <c r="AE7" s="2"/>
    </row>
    <row r="8" spans="1:32" s="135" customFormat="1" ht="16.5" customHeight="1" x14ac:dyDescent="0.15">
      <c r="A8" s="267"/>
      <c r="B8" s="165"/>
      <c r="C8" s="199"/>
      <c r="D8" s="147"/>
      <c r="E8" s="215"/>
      <c r="F8" s="2"/>
      <c r="G8" s="148"/>
      <c r="H8" s="147"/>
      <c r="I8" s="141"/>
      <c r="J8" s="143"/>
      <c r="K8" s="2"/>
      <c r="L8" s="148"/>
      <c r="M8" s="147"/>
      <c r="N8" s="141"/>
      <c r="O8" s="143"/>
      <c r="P8" s="2"/>
      <c r="Q8" s="24"/>
      <c r="R8" s="25" t="s">
        <v>345</v>
      </c>
      <c r="S8" s="26"/>
      <c r="T8" s="23">
        <v>2750</v>
      </c>
      <c r="U8" s="2"/>
      <c r="V8" s="141"/>
      <c r="W8" s="148"/>
      <c r="X8" s="141"/>
      <c r="Y8" s="143"/>
      <c r="Z8" s="2"/>
      <c r="AA8" s="148"/>
      <c r="AB8" s="147"/>
      <c r="AC8" s="141"/>
      <c r="AD8" s="143"/>
      <c r="AE8" s="2"/>
    </row>
    <row r="9" spans="1:32" s="135" customFormat="1" ht="16.5" customHeight="1" x14ac:dyDescent="0.15">
      <c r="A9" s="267"/>
      <c r="B9" s="148"/>
      <c r="C9" s="178"/>
      <c r="D9" s="141"/>
      <c r="E9" s="179"/>
      <c r="F9" s="2"/>
      <c r="G9" s="148"/>
      <c r="H9" s="147"/>
      <c r="I9" s="141"/>
      <c r="J9" s="143"/>
      <c r="K9" s="2"/>
      <c r="L9" s="148"/>
      <c r="M9" s="147"/>
      <c r="N9" s="141"/>
      <c r="O9" s="143"/>
      <c r="P9" s="2"/>
      <c r="Q9" s="24"/>
      <c r="R9" s="25" t="s">
        <v>238</v>
      </c>
      <c r="S9" s="26"/>
      <c r="T9" s="23">
        <v>1550</v>
      </c>
      <c r="U9" s="2"/>
      <c r="V9" s="141"/>
      <c r="W9" s="148"/>
      <c r="X9" s="141"/>
      <c r="Y9" s="143"/>
      <c r="Z9" s="2"/>
      <c r="AA9" s="148"/>
      <c r="AB9" s="147"/>
      <c r="AC9" s="141"/>
      <c r="AD9" s="143"/>
      <c r="AE9" s="2"/>
    </row>
    <row r="10" spans="1:32" s="135" customFormat="1" ht="16.5" customHeight="1" x14ac:dyDescent="0.15">
      <c r="A10" s="37"/>
      <c r="B10" s="141"/>
      <c r="C10" s="178"/>
      <c r="D10" s="141"/>
      <c r="E10" s="179"/>
      <c r="F10" s="3"/>
      <c r="G10" s="141"/>
      <c r="H10" s="141"/>
      <c r="I10" s="141"/>
      <c r="J10" s="179"/>
      <c r="K10" s="2"/>
      <c r="L10" s="148"/>
      <c r="M10" s="147"/>
      <c r="N10" s="141"/>
      <c r="O10" s="143"/>
      <c r="P10" s="2"/>
      <c r="Q10" s="24"/>
      <c r="R10" s="25" t="s">
        <v>239</v>
      </c>
      <c r="S10" s="26"/>
      <c r="T10" s="23">
        <v>400</v>
      </c>
      <c r="U10" s="2"/>
      <c r="V10" s="141"/>
      <c r="W10" s="148"/>
      <c r="X10" s="141"/>
      <c r="Y10" s="143"/>
      <c r="Z10" s="2"/>
      <c r="AA10" s="148"/>
      <c r="AB10" s="147"/>
      <c r="AC10" s="141"/>
      <c r="AD10" s="143"/>
      <c r="AE10" s="2"/>
    </row>
    <row r="11" spans="1:32" s="135" customFormat="1" ht="16.5" customHeight="1" x14ac:dyDescent="0.15">
      <c r="A11" s="31"/>
      <c r="B11" s="141"/>
      <c r="C11" s="141"/>
      <c r="D11" s="141"/>
      <c r="E11" s="179"/>
      <c r="F11" s="3"/>
      <c r="G11" s="141"/>
      <c r="H11" s="141"/>
      <c r="I11" s="141"/>
      <c r="J11" s="179"/>
      <c r="K11" s="2"/>
      <c r="L11" s="141"/>
      <c r="M11" s="141"/>
      <c r="N11" s="180"/>
      <c r="O11" s="143"/>
      <c r="P11" s="2"/>
      <c r="Q11" s="34"/>
      <c r="R11" s="25" t="s">
        <v>240</v>
      </c>
      <c r="S11" s="35"/>
      <c r="T11" s="23">
        <v>650</v>
      </c>
      <c r="U11" s="2"/>
      <c r="V11" s="160"/>
      <c r="W11" s="148"/>
      <c r="X11" s="160"/>
      <c r="Y11" s="143"/>
      <c r="Z11" s="2"/>
      <c r="AA11" s="140"/>
      <c r="AB11" s="147"/>
      <c r="AC11" s="160"/>
      <c r="AD11" s="143"/>
      <c r="AE11" s="2"/>
    </row>
    <row r="12" spans="1:32" s="135" customFormat="1" ht="16.5" customHeight="1" x14ac:dyDescent="0.15">
      <c r="A12" s="37"/>
      <c r="B12" s="141"/>
      <c r="C12" s="141"/>
      <c r="D12" s="141"/>
      <c r="E12" s="179"/>
      <c r="F12" s="3"/>
      <c r="G12" s="141"/>
      <c r="H12" s="141"/>
      <c r="I12" s="141"/>
      <c r="J12" s="179"/>
      <c r="K12" s="2"/>
      <c r="L12" s="141"/>
      <c r="M12" s="141"/>
      <c r="N12" s="142"/>
      <c r="O12" s="143"/>
      <c r="P12" s="2"/>
      <c r="Q12" s="148"/>
      <c r="R12" s="147"/>
      <c r="S12" s="141"/>
      <c r="T12" s="150"/>
      <c r="U12" s="2"/>
      <c r="V12" s="141"/>
      <c r="W12" s="148"/>
      <c r="X12" s="141"/>
      <c r="Y12" s="143"/>
      <c r="Z12" s="2"/>
      <c r="AA12" s="148"/>
      <c r="AB12" s="147"/>
      <c r="AC12" s="141"/>
      <c r="AD12" s="143"/>
      <c r="AE12" s="2"/>
    </row>
    <row r="13" spans="1:32" s="135" customFormat="1" ht="16.5" customHeight="1" x14ac:dyDescent="0.15">
      <c r="A13" s="37"/>
      <c r="B13" s="141"/>
      <c r="C13" s="141"/>
      <c r="D13" s="141"/>
      <c r="E13" s="179"/>
      <c r="F13" s="3"/>
      <c r="G13" s="141"/>
      <c r="H13" s="141"/>
      <c r="I13" s="141"/>
      <c r="J13" s="179"/>
      <c r="K13" s="2"/>
      <c r="L13" s="141"/>
      <c r="M13" s="141"/>
      <c r="N13" s="142"/>
      <c r="O13" s="143"/>
      <c r="P13" s="2"/>
      <c r="Q13" s="148"/>
      <c r="R13" s="147"/>
      <c r="S13" s="141"/>
      <c r="T13" s="150"/>
      <c r="U13" s="2"/>
      <c r="V13" s="141"/>
      <c r="W13" s="148"/>
      <c r="X13" s="141"/>
      <c r="Y13" s="143"/>
      <c r="Z13" s="2"/>
      <c r="AA13" s="148"/>
      <c r="AB13" s="147"/>
      <c r="AC13" s="141"/>
      <c r="AD13" s="143"/>
      <c r="AE13" s="2"/>
    </row>
    <row r="14" spans="1:32" s="135" customFormat="1" ht="16.5" customHeight="1" x14ac:dyDescent="0.15">
      <c r="A14" s="37"/>
      <c r="B14" s="141"/>
      <c r="C14" s="141"/>
      <c r="D14" s="141"/>
      <c r="E14" s="179"/>
      <c r="F14" s="3"/>
      <c r="G14" s="141"/>
      <c r="H14" s="141"/>
      <c r="I14" s="141"/>
      <c r="J14" s="179"/>
      <c r="K14" s="2"/>
      <c r="L14" s="141"/>
      <c r="M14" s="141"/>
      <c r="N14" s="142"/>
      <c r="O14" s="143"/>
      <c r="P14" s="2"/>
      <c r="Q14" s="148"/>
      <c r="R14" s="147"/>
      <c r="S14" s="141"/>
      <c r="T14" s="150"/>
      <c r="U14" s="2"/>
      <c r="V14" s="141"/>
      <c r="W14" s="148"/>
      <c r="X14" s="141"/>
      <c r="Y14" s="143"/>
      <c r="Z14" s="2"/>
      <c r="AA14" s="148"/>
      <c r="AB14" s="147"/>
      <c r="AC14" s="141"/>
      <c r="AD14" s="143"/>
      <c r="AE14" s="2"/>
    </row>
    <row r="15" spans="1:32" s="135" customFormat="1" ht="16.5" customHeight="1" x14ac:dyDescent="0.15">
      <c r="A15" s="37"/>
      <c r="B15" s="141"/>
      <c r="C15" s="141"/>
      <c r="D15" s="141"/>
      <c r="E15" s="179"/>
      <c r="F15" s="3"/>
      <c r="G15" s="141"/>
      <c r="H15" s="141"/>
      <c r="I15" s="141"/>
      <c r="J15" s="179"/>
      <c r="K15" s="2"/>
      <c r="L15" s="141"/>
      <c r="M15" s="141"/>
      <c r="N15" s="142"/>
      <c r="O15" s="143"/>
      <c r="P15" s="2"/>
      <c r="Q15" s="148"/>
      <c r="R15" s="147"/>
      <c r="S15" s="141"/>
      <c r="T15" s="150"/>
      <c r="U15" s="2"/>
      <c r="V15" s="141"/>
      <c r="W15" s="148"/>
      <c r="X15" s="141"/>
      <c r="Y15" s="143"/>
      <c r="Z15" s="2"/>
      <c r="AA15" s="148"/>
      <c r="AB15" s="147"/>
      <c r="AC15" s="141"/>
      <c r="AD15" s="143"/>
      <c r="AE15" s="2"/>
    </row>
    <row r="16" spans="1:32" s="135" customFormat="1" ht="16.5" customHeight="1" x14ac:dyDescent="0.15">
      <c r="A16" s="37"/>
      <c r="B16" s="141"/>
      <c r="C16" s="141"/>
      <c r="D16" s="141"/>
      <c r="E16" s="179"/>
      <c r="F16" s="3"/>
      <c r="G16" s="141"/>
      <c r="H16" s="141"/>
      <c r="I16" s="141"/>
      <c r="J16" s="179"/>
      <c r="K16" s="2"/>
      <c r="L16" s="141"/>
      <c r="M16" s="141"/>
      <c r="N16" s="142"/>
      <c r="O16" s="143"/>
      <c r="P16" s="2"/>
      <c r="Q16" s="148"/>
      <c r="R16" s="147"/>
      <c r="S16" s="141"/>
      <c r="T16" s="150"/>
      <c r="U16" s="2"/>
      <c r="V16" s="141"/>
      <c r="W16" s="148"/>
      <c r="X16" s="141"/>
      <c r="Y16" s="143"/>
      <c r="Z16" s="2"/>
      <c r="AA16" s="148"/>
      <c r="AB16" s="147"/>
      <c r="AC16" s="141"/>
      <c r="AD16" s="143"/>
      <c r="AE16" s="2"/>
    </row>
    <row r="17" spans="1:31" s="135" customFormat="1" ht="16.5" customHeight="1" x14ac:dyDescent="0.15">
      <c r="A17" s="37"/>
      <c r="B17" s="141"/>
      <c r="C17" s="141"/>
      <c r="D17" s="141"/>
      <c r="E17" s="179"/>
      <c r="F17" s="3"/>
      <c r="G17" s="141"/>
      <c r="H17" s="141"/>
      <c r="I17" s="141"/>
      <c r="J17" s="179"/>
      <c r="K17" s="2"/>
      <c r="L17" s="141"/>
      <c r="M17" s="141"/>
      <c r="N17" s="181"/>
      <c r="O17" s="143"/>
      <c r="P17" s="2"/>
      <c r="Q17" s="151"/>
      <c r="R17" s="147"/>
      <c r="S17" s="167"/>
      <c r="T17" s="150"/>
      <c r="U17" s="2"/>
      <c r="V17" s="167"/>
      <c r="W17" s="148"/>
      <c r="X17" s="167"/>
      <c r="Y17" s="143"/>
      <c r="Z17" s="2"/>
      <c r="AA17" s="151"/>
      <c r="AB17" s="147"/>
      <c r="AC17" s="167"/>
      <c r="AD17" s="143"/>
      <c r="AE17" s="2"/>
    </row>
    <row r="18" spans="1:31" s="135" customFormat="1" ht="16.5" customHeight="1" x14ac:dyDescent="0.15">
      <c r="A18" s="69">
        <f>SUM(F20,U20)</f>
        <v>0</v>
      </c>
      <c r="B18" s="141"/>
      <c r="C18" s="141"/>
      <c r="D18" s="141"/>
      <c r="E18" s="179"/>
      <c r="F18" s="3"/>
      <c r="G18" s="141"/>
      <c r="H18" s="141"/>
      <c r="I18" s="141"/>
      <c r="J18" s="179"/>
      <c r="K18" s="2"/>
      <c r="L18" s="141"/>
      <c r="M18" s="141"/>
      <c r="N18" s="142"/>
      <c r="O18" s="143"/>
      <c r="P18" s="2"/>
      <c r="Q18" s="148"/>
      <c r="R18" s="147"/>
      <c r="S18" s="141"/>
      <c r="T18" s="150"/>
      <c r="U18" s="2"/>
      <c r="V18" s="141"/>
      <c r="W18" s="148"/>
      <c r="X18" s="141"/>
      <c r="Y18" s="143"/>
      <c r="Z18" s="2"/>
      <c r="AA18" s="148"/>
      <c r="AB18" s="147"/>
      <c r="AC18" s="141"/>
      <c r="AD18" s="143"/>
      <c r="AE18" s="2"/>
    </row>
    <row r="19" spans="1:31" s="135" customFormat="1" ht="16.5" customHeight="1" x14ac:dyDescent="0.15">
      <c r="A19" s="37"/>
      <c r="B19" s="141"/>
      <c r="C19" s="141"/>
      <c r="D19" s="141"/>
      <c r="E19" s="179"/>
      <c r="F19" s="3"/>
      <c r="G19" s="148"/>
      <c r="H19" s="147"/>
      <c r="I19" s="141"/>
      <c r="J19" s="143"/>
      <c r="K19" s="2"/>
      <c r="L19" s="141"/>
      <c r="M19" s="141"/>
      <c r="N19" s="142"/>
      <c r="O19" s="143"/>
      <c r="P19" s="2"/>
      <c r="Q19" s="148"/>
      <c r="R19" s="147"/>
      <c r="S19" s="141"/>
      <c r="T19" s="143"/>
      <c r="U19" s="2"/>
      <c r="V19" s="141"/>
      <c r="W19" s="148"/>
      <c r="X19" s="141"/>
      <c r="Y19" s="143"/>
      <c r="Z19" s="2"/>
      <c r="AA19" s="148"/>
      <c r="AB19" s="147"/>
      <c r="AC19" s="141"/>
      <c r="AD19" s="143"/>
      <c r="AE19" s="2"/>
    </row>
    <row r="20" spans="1:31" s="135" customFormat="1" ht="16.5" customHeight="1" x14ac:dyDescent="0.15">
      <c r="A20" s="69">
        <f>SUM(E20,T20)</f>
        <v>14500</v>
      </c>
      <c r="B20" s="24"/>
      <c r="C20" s="46" t="s">
        <v>5</v>
      </c>
      <c r="D20" s="22"/>
      <c r="E20" s="47">
        <f>SUM(E6:E7)</f>
        <v>2250</v>
      </c>
      <c r="F20" s="48">
        <f>SUM(F6:F7)</f>
        <v>0</v>
      </c>
      <c r="G20" s="24"/>
      <c r="H20" s="22"/>
      <c r="I20" s="26"/>
      <c r="J20" s="47"/>
      <c r="K20" s="48"/>
      <c r="L20" s="24"/>
      <c r="M20" s="22"/>
      <c r="N20" s="26"/>
      <c r="O20" s="47"/>
      <c r="P20" s="48"/>
      <c r="Q20" s="24"/>
      <c r="R20" s="46" t="s">
        <v>5</v>
      </c>
      <c r="S20" s="26"/>
      <c r="T20" s="47">
        <f>SUM(T6:T11)</f>
        <v>12250</v>
      </c>
      <c r="U20" s="48">
        <f>SUM(U6:U11)</f>
        <v>0</v>
      </c>
      <c r="V20" s="26"/>
      <c r="W20" s="24"/>
      <c r="X20" s="26"/>
      <c r="Y20" s="47"/>
      <c r="Z20" s="48"/>
      <c r="AA20" s="24"/>
      <c r="AB20" s="22"/>
      <c r="AC20" s="26"/>
      <c r="AD20" s="47"/>
      <c r="AE20" s="48"/>
    </row>
    <row r="21" spans="1:31" s="135" customFormat="1" ht="16.5" customHeight="1" x14ac:dyDescent="0.15">
      <c r="A21" s="183"/>
      <c r="B21" s="50"/>
      <c r="C21" s="51"/>
      <c r="D21" s="52"/>
      <c r="E21" s="53"/>
      <c r="F21" s="54"/>
      <c r="G21" s="50"/>
      <c r="H21" s="51"/>
      <c r="I21" s="55"/>
      <c r="J21" s="53"/>
      <c r="K21" s="54"/>
      <c r="L21" s="50"/>
      <c r="M21" s="51"/>
      <c r="N21" s="56"/>
      <c r="O21" s="53"/>
      <c r="P21" s="54"/>
      <c r="Q21" s="50"/>
      <c r="R21" s="51"/>
      <c r="S21" s="56"/>
      <c r="T21" s="53"/>
      <c r="U21" s="54"/>
      <c r="V21" s="56"/>
      <c r="W21" s="39"/>
      <c r="X21" s="56"/>
      <c r="Y21" s="53"/>
      <c r="Z21" s="54"/>
      <c r="AA21" s="50"/>
      <c r="AB21" s="51"/>
      <c r="AC21" s="56"/>
      <c r="AD21" s="53"/>
      <c r="AE21" s="54"/>
    </row>
    <row r="22" spans="1:31" s="135" customFormat="1" ht="16.5" customHeight="1" x14ac:dyDescent="0.15">
      <c r="A22" s="104"/>
      <c r="B22" s="260" t="s">
        <v>6</v>
      </c>
      <c r="C22" s="261"/>
      <c r="D22" s="261"/>
      <c r="E22" s="261"/>
      <c r="F22" s="262"/>
      <c r="G22" s="260" t="s">
        <v>7</v>
      </c>
      <c r="H22" s="261"/>
      <c r="I22" s="261"/>
      <c r="J22" s="261"/>
      <c r="K22" s="262"/>
      <c r="L22" s="260" t="s">
        <v>8</v>
      </c>
      <c r="M22" s="261"/>
      <c r="N22" s="261"/>
      <c r="O22" s="261"/>
      <c r="P22" s="262"/>
      <c r="Q22" s="260" t="s">
        <v>23</v>
      </c>
      <c r="R22" s="261"/>
      <c r="S22" s="261"/>
      <c r="T22" s="261"/>
      <c r="U22" s="262"/>
      <c r="V22" s="260" t="s">
        <v>10</v>
      </c>
      <c r="W22" s="261"/>
      <c r="X22" s="261"/>
      <c r="Y22" s="261"/>
      <c r="Z22" s="262"/>
      <c r="AA22" s="260" t="s">
        <v>11</v>
      </c>
      <c r="AB22" s="261"/>
      <c r="AC22" s="261"/>
      <c r="AD22" s="261"/>
      <c r="AE22" s="262"/>
    </row>
    <row r="23" spans="1:31" s="135" customFormat="1" ht="16.5" customHeight="1" x14ac:dyDescent="0.15">
      <c r="A23" s="105"/>
      <c r="B23" s="263" t="s">
        <v>12</v>
      </c>
      <c r="C23" s="264"/>
      <c r="D23" s="265"/>
      <c r="E23" s="59" t="s">
        <v>13</v>
      </c>
      <c r="F23" s="60" t="s">
        <v>14</v>
      </c>
      <c r="G23" s="263" t="s">
        <v>12</v>
      </c>
      <c r="H23" s="264"/>
      <c r="I23" s="265"/>
      <c r="J23" s="59" t="s">
        <v>13</v>
      </c>
      <c r="K23" s="60" t="s">
        <v>14</v>
      </c>
      <c r="L23" s="263" t="s">
        <v>12</v>
      </c>
      <c r="M23" s="264"/>
      <c r="N23" s="265"/>
      <c r="O23" s="59" t="s">
        <v>13</v>
      </c>
      <c r="P23" s="60" t="s">
        <v>14</v>
      </c>
      <c r="Q23" s="263" t="s">
        <v>12</v>
      </c>
      <c r="R23" s="264"/>
      <c r="S23" s="265"/>
      <c r="T23" s="59" t="s">
        <v>13</v>
      </c>
      <c r="U23" s="60" t="s">
        <v>14</v>
      </c>
      <c r="V23" s="263" t="s">
        <v>12</v>
      </c>
      <c r="W23" s="264"/>
      <c r="X23" s="265"/>
      <c r="Y23" s="59" t="s">
        <v>13</v>
      </c>
      <c r="Z23" s="60" t="s">
        <v>14</v>
      </c>
      <c r="AA23" s="263" t="s">
        <v>12</v>
      </c>
      <c r="AB23" s="264"/>
      <c r="AC23" s="265"/>
      <c r="AD23" s="59" t="s">
        <v>13</v>
      </c>
      <c r="AE23" s="60" t="s">
        <v>14</v>
      </c>
    </row>
    <row r="24" spans="1:31" s="135" customFormat="1" ht="16.5" customHeight="1" x14ac:dyDescent="0.15">
      <c r="A24" s="31">
        <v>209</v>
      </c>
      <c r="B24" s="20"/>
      <c r="C24" s="21" t="s">
        <v>241</v>
      </c>
      <c r="D24" s="63"/>
      <c r="E24" s="64">
        <v>350</v>
      </c>
      <c r="F24" s="4"/>
      <c r="G24" s="140"/>
      <c r="H24" s="149"/>
      <c r="I24" s="190"/>
      <c r="J24" s="161"/>
      <c r="K24" s="4"/>
      <c r="L24" s="140"/>
      <c r="M24" s="198"/>
      <c r="N24" s="160"/>
      <c r="O24" s="161"/>
      <c r="P24" s="2"/>
      <c r="Q24" s="34"/>
      <c r="R24" s="21" t="s">
        <v>346</v>
      </c>
      <c r="S24" s="35"/>
      <c r="T24" s="64">
        <v>1650</v>
      </c>
      <c r="U24" s="4"/>
      <c r="V24" s="35"/>
      <c r="W24" s="66" t="s">
        <v>241</v>
      </c>
      <c r="X24" s="35"/>
      <c r="Y24" s="64">
        <v>50</v>
      </c>
      <c r="Z24" s="4"/>
      <c r="AA24" s="140"/>
      <c r="AB24" s="149"/>
      <c r="AC24" s="160"/>
      <c r="AD24" s="161"/>
      <c r="AE24" s="4"/>
    </row>
    <row r="25" spans="1:31" s="135" customFormat="1" ht="16.5" customHeight="1" x14ac:dyDescent="0.15">
      <c r="A25" s="267" t="s">
        <v>242</v>
      </c>
      <c r="B25" s="24"/>
      <c r="C25" s="25" t="s">
        <v>244</v>
      </c>
      <c r="D25" s="42"/>
      <c r="E25" s="23">
        <v>200</v>
      </c>
      <c r="F25" s="4"/>
      <c r="G25" s="148"/>
      <c r="H25" s="147"/>
      <c r="I25" s="153"/>
      <c r="J25" s="143"/>
      <c r="K25" s="2"/>
      <c r="L25" s="148"/>
      <c r="M25" s="147"/>
      <c r="N25" s="141"/>
      <c r="O25" s="143"/>
      <c r="P25" s="2"/>
      <c r="Q25" s="24"/>
      <c r="R25" s="25" t="s">
        <v>243</v>
      </c>
      <c r="S25" s="26"/>
      <c r="T25" s="23">
        <v>150</v>
      </c>
      <c r="U25" s="2"/>
      <c r="V25" s="141"/>
      <c r="W25" s="148"/>
      <c r="X25" s="141"/>
      <c r="Y25" s="143"/>
      <c r="Z25" s="2"/>
      <c r="AA25" s="148"/>
      <c r="AB25" s="147"/>
      <c r="AC25" s="141"/>
      <c r="AD25" s="143"/>
      <c r="AE25" s="2"/>
    </row>
    <row r="26" spans="1:31" s="135" customFormat="1" ht="16.5" customHeight="1" x14ac:dyDescent="0.15">
      <c r="A26" s="267"/>
      <c r="B26" s="24"/>
      <c r="C26" s="25" t="s">
        <v>246</v>
      </c>
      <c r="D26" s="42"/>
      <c r="E26" s="23">
        <v>150</v>
      </c>
      <c r="F26" s="4"/>
      <c r="G26" s="148"/>
      <c r="H26" s="147"/>
      <c r="I26" s="153"/>
      <c r="J26" s="143"/>
      <c r="K26" s="2"/>
      <c r="L26" s="148"/>
      <c r="M26" s="147"/>
      <c r="N26" s="141"/>
      <c r="O26" s="143"/>
      <c r="P26" s="2"/>
      <c r="Q26" s="24"/>
      <c r="R26" s="25" t="s">
        <v>245</v>
      </c>
      <c r="S26" s="26"/>
      <c r="T26" s="23">
        <v>400</v>
      </c>
      <c r="U26" s="2"/>
      <c r="V26" s="141"/>
      <c r="W26" s="148"/>
      <c r="X26" s="141"/>
      <c r="Y26" s="143"/>
      <c r="Z26" s="2"/>
      <c r="AA26" s="148"/>
      <c r="AB26" s="147"/>
      <c r="AC26" s="141"/>
      <c r="AD26" s="143"/>
      <c r="AE26" s="2"/>
    </row>
    <row r="27" spans="1:31" s="135" customFormat="1" ht="16.5" customHeight="1" x14ac:dyDescent="0.15">
      <c r="A27" s="267"/>
      <c r="B27" s="24"/>
      <c r="C27" s="25" t="s">
        <v>248</v>
      </c>
      <c r="D27" s="42"/>
      <c r="E27" s="23">
        <v>50</v>
      </c>
      <c r="F27" s="4"/>
      <c r="G27" s="148"/>
      <c r="H27" s="147"/>
      <c r="I27" s="153"/>
      <c r="J27" s="143"/>
      <c r="K27" s="2"/>
      <c r="L27" s="148"/>
      <c r="M27" s="147"/>
      <c r="N27" s="141"/>
      <c r="O27" s="143"/>
      <c r="P27" s="2"/>
      <c r="Q27" s="24"/>
      <c r="R27" s="25" t="s">
        <v>247</v>
      </c>
      <c r="S27" s="26"/>
      <c r="T27" s="23">
        <v>200</v>
      </c>
      <c r="U27" s="2"/>
      <c r="V27" s="141"/>
      <c r="W27" s="148"/>
      <c r="X27" s="141"/>
      <c r="Y27" s="143"/>
      <c r="Z27" s="2"/>
      <c r="AA27" s="148"/>
      <c r="AB27" s="147"/>
      <c r="AC27" s="141"/>
      <c r="AD27" s="143"/>
      <c r="AE27" s="2"/>
    </row>
    <row r="28" spans="1:31" s="135" customFormat="1" ht="16.5" customHeight="1" x14ac:dyDescent="0.15">
      <c r="A28" s="37"/>
      <c r="B28" s="165"/>
      <c r="C28" s="147"/>
      <c r="D28" s="152"/>
      <c r="E28" s="143"/>
      <c r="F28" s="2"/>
      <c r="G28" s="165"/>
      <c r="H28" s="147"/>
      <c r="I28" s="153"/>
      <c r="J28" s="143"/>
      <c r="K28" s="2"/>
      <c r="L28" s="165"/>
      <c r="M28" s="147"/>
      <c r="N28" s="166"/>
      <c r="O28" s="143"/>
      <c r="P28" s="2"/>
      <c r="Q28" s="28"/>
      <c r="R28" s="25" t="s">
        <v>249</v>
      </c>
      <c r="S28" s="44"/>
      <c r="T28" s="23">
        <v>300</v>
      </c>
      <c r="U28" s="2"/>
      <c r="V28" s="166"/>
      <c r="W28" s="148"/>
      <c r="X28" s="166"/>
      <c r="Y28" s="143"/>
      <c r="Z28" s="2"/>
      <c r="AA28" s="148"/>
      <c r="AB28" s="147"/>
      <c r="AC28" s="166"/>
      <c r="AD28" s="143"/>
      <c r="AE28" s="2"/>
    </row>
    <row r="29" spans="1:31" s="135" customFormat="1" ht="16.5" customHeight="1" x14ac:dyDescent="0.15">
      <c r="A29" s="31"/>
      <c r="B29" s="165"/>
      <c r="C29" s="147"/>
      <c r="D29" s="152"/>
      <c r="E29" s="143"/>
      <c r="F29" s="2"/>
      <c r="G29" s="165"/>
      <c r="H29" s="147"/>
      <c r="I29" s="153"/>
      <c r="J29" s="143"/>
      <c r="K29" s="2"/>
      <c r="L29" s="165"/>
      <c r="M29" s="147"/>
      <c r="N29" s="166"/>
      <c r="O29" s="143"/>
      <c r="P29" s="2"/>
      <c r="Q29" s="28"/>
      <c r="R29" s="25" t="s">
        <v>250</v>
      </c>
      <c r="S29" s="44"/>
      <c r="T29" s="23">
        <v>500</v>
      </c>
      <c r="U29" s="2"/>
      <c r="V29" s="166"/>
      <c r="W29" s="148"/>
      <c r="X29" s="166"/>
      <c r="Y29" s="143"/>
      <c r="Z29" s="2"/>
      <c r="AA29" s="165"/>
      <c r="AB29" s="147"/>
      <c r="AC29" s="166"/>
      <c r="AD29" s="143"/>
      <c r="AE29" s="2"/>
    </row>
    <row r="30" spans="1:31" s="135" customFormat="1" ht="16.5" customHeight="1" x14ac:dyDescent="0.15">
      <c r="A30" s="37"/>
      <c r="B30" s="165"/>
      <c r="C30" s="147"/>
      <c r="D30" s="152"/>
      <c r="E30" s="143"/>
      <c r="F30" s="2"/>
      <c r="G30" s="165"/>
      <c r="H30" s="147"/>
      <c r="I30" s="153"/>
      <c r="J30" s="143"/>
      <c r="K30" s="2"/>
      <c r="L30" s="165"/>
      <c r="M30" s="147"/>
      <c r="N30" s="166"/>
      <c r="O30" s="143"/>
      <c r="P30" s="2"/>
      <c r="Q30" s="28"/>
      <c r="R30" s="25" t="s">
        <v>251</v>
      </c>
      <c r="S30" s="44"/>
      <c r="T30" s="23">
        <v>1100</v>
      </c>
      <c r="U30" s="2"/>
      <c r="V30" s="166"/>
      <c r="W30" s="148"/>
      <c r="X30" s="166"/>
      <c r="Y30" s="143"/>
      <c r="Z30" s="2"/>
      <c r="AA30" s="165"/>
      <c r="AB30" s="147"/>
      <c r="AC30" s="166"/>
      <c r="AD30" s="143"/>
      <c r="AE30" s="2"/>
    </row>
    <row r="31" spans="1:31" s="135" customFormat="1" ht="16.5" customHeight="1" x14ac:dyDescent="0.15">
      <c r="A31" s="37"/>
      <c r="B31" s="165"/>
      <c r="C31" s="147"/>
      <c r="D31" s="152"/>
      <c r="E31" s="143"/>
      <c r="F31" s="2"/>
      <c r="G31" s="165"/>
      <c r="H31" s="147"/>
      <c r="I31" s="153"/>
      <c r="J31" s="143"/>
      <c r="K31" s="2"/>
      <c r="L31" s="165"/>
      <c r="M31" s="147"/>
      <c r="N31" s="166"/>
      <c r="O31" s="143"/>
      <c r="P31" s="2"/>
      <c r="Q31" s="28"/>
      <c r="R31" s="25" t="s">
        <v>252</v>
      </c>
      <c r="S31" s="44"/>
      <c r="T31" s="23">
        <v>100</v>
      </c>
      <c r="U31" s="2"/>
      <c r="V31" s="166"/>
      <c r="W31" s="148"/>
      <c r="X31" s="166"/>
      <c r="Y31" s="143"/>
      <c r="Z31" s="2"/>
      <c r="AA31" s="165"/>
      <c r="AB31" s="147"/>
      <c r="AC31" s="166"/>
      <c r="AD31" s="143"/>
      <c r="AE31" s="2"/>
    </row>
    <row r="32" spans="1:31" s="135" customFormat="1" ht="16.5" customHeight="1" x14ac:dyDescent="0.15">
      <c r="A32" s="37"/>
      <c r="B32" s="165"/>
      <c r="C32" s="147"/>
      <c r="D32" s="152"/>
      <c r="E32" s="143"/>
      <c r="F32" s="2"/>
      <c r="G32" s="148"/>
      <c r="H32" s="147"/>
      <c r="I32" s="153"/>
      <c r="J32" s="143"/>
      <c r="K32" s="2"/>
      <c r="L32" s="148"/>
      <c r="M32" s="147"/>
      <c r="N32" s="141"/>
      <c r="O32" s="143"/>
      <c r="P32" s="2"/>
      <c r="Q32" s="24"/>
      <c r="R32" s="25" t="s">
        <v>253</v>
      </c>
      <c r="S32" s="26"/>
      <c r="T32" s="23">
        <v>200</v>
      </c>
      <c r="U32" s="2"/>
      <c r="V32" s="141"/>
      <c r="W32" s="148"/>
      <c r="X32" s="141"/>
      <c r="Y32" s="143"/>
      <c r="Z32" s="2"/>
      <c r="AA32" s="148"/>
      <c r="AB32" s="147"/>
      <c r="AC32" s="141"/>
      <c r="AD32" s="143"/>
      <c r="AE32" s="2"/>
    </row>
    <row r="33" spans="1:31" s="135" customFormat="1" ht="16.5" customHeight="1" x14ac:dyDescent="0.15">
      <c r="A33" s="41"/>
      <c r="B33" s="165"/>
      <c r="C33" s="147"/>
      <c r="D33" s="152"/>
      <c r="E33" s="143"/>
      <c r="F33" s="2"/>
      <c r="G33" s="148"/>
      <c r="H33" s="147"/>
      <c r="I33" s="153"/>
      <c r="J33" s="143"/>
      <c r="K33" s="2"/>
      <c r="L33" s="148"/>
      <c r="M33" s="147"/>
      <c r="N33" s="141"/>
      <c r="O33" s="143"/>
      <c r="P33" s="2"/>
      <c r="Q33" s="24"/>
      <c r="R33" s="25" t="s">
        <v>254</v>
      </c>
      <c r="S33" s="26"/>
      <c r="T33" s="23">
        <v>500</v>
      </c>
      <c r="U33" s="2"/>
      <c r="V33" s="141"/>
      <c r="W33" s="148"/>
      <c r="X33" s="141"/>
      <c r="Y33" s="143"/>
      <c r="Z33" s="2"/>
      <c r="AA33" s="148"/>
      <c r="AB33" s="147"/>
      <c r="AC33" s="141"/>
      <c r="AD33" s="143"/>
      <c r="AE33" s="2"/>
    </row>
    <row r="34" spans="1:31" s="135" customFormat="1" ht="16.5" customHeight="1" x14ac:dyDescent="0.15">
      <c r="A34" s="37"/>
      <c r="B34" s="149"/>
      <c r="C34" s="160"/>
      <c r="D34" s="140"/>
      <c r="E34" s="161"/>
      <c r="F34" s="4"/>
      <c r="G34" s="149"/>
      <c r="H34" s="160"/>
      <c r="I34" s="140"/>
      <c r="J34" s="161"/>
      <c r="K34" s="4"/>
      <c r="L34" s="149"/>
      <c r="M34" s="160"/>
      <c r="N34" s="140"/>
      <c r="O34" s="161"/>
      <c r="P34" s="4"/>
      <c r="Q34" s="62"/>
      <c r="R34" s="91" t="s">
        <v>255</v>
      </c>
      <c r="S34" s="34"/>
      <c r="T34" s="64">
        <v>350</v>
      </c>
      <c r="U34" s="4"/>
      <c r="V34" s="172"/>
      <c r="W34" s="140"/>
      <c r="X34" s="172"/>
      <c r="Y34" s="161"/>
      <c r="Z34" s="4"/>
      <c r="AA34" s="171"/>
      <c r="AB34" s="149"/>
      <c r="AC34" s="172"/>
      <c r="AD34" s="161"/>
      <c r="AE34" s="4"/>
    </row>
    <row r="35" spans="1:31" s="135" customFormat="1" ht="16.5" customHeight="1" x14ac:dyDescent="0.15">
      <c r="A35" s="68"/>
      <c r="B35" s="147"/>
      <c r="C35" s="141"/>
      <c r="D35" s="148"/>
      <c r="E35" s="143"/>
      <c r="F35" s="2"/>
      <c r="G35" s="147"/>
      <c r="H35" s="141"/>
      <c r="I35" s="148"/>
      <c r="J35" s="143"/>
      <c r="K35" s="2"/>
      <c r="L35" s="147"/>
      <c r="M35" s="141"/>
      <c r="N35" s="148"/>
      <c r="O35" s="143"/>
      <c r="P35" s="2"/>
      <c r="Q35" s="22"/>
      <c r="R35" s="32" t="s">
        <v>256</v>
      </c>
      <c r="S35" s="24"/>
      <c r="T35" s="23">
        <v>800</v>
      </c>
      <c r="U35" s="2"/>
      <c r="V35" s="166"/>
      <c r="W35" s="148"/>
      <c r="X35" s="166"/>
      <c r="Y35" s="143"/>
      <c r="Z35" s="2"/>
      <c r="AA35" s="165"/>
      <c r="AB35" s="147"/>
      <c r="AC35" s="166"/>
      <c r="AD35" s="143"/>
      <c r="AE35" s="2"/>
    </row>
    <row r="36" spans="1:31" s="135" customFormat="1" ht="16.5" customHeight="1" x14ac:dyDescent="0.15">
      <c r="A36" s="68"/>
      <c r="B36" s="147"/>
      <c r="C36" s="141"/>
      <c r="D36" s="148"/>
      <c r="E36" s="143"/>
      <c r="F36" s="2"/>
      <c r="G36" s="147"/>
      <c r="H36" s="141"/>
      <c r="I36" s="148"/>
      <c r="J36" s="143"/>
      <c r="K36" s="2"/>
      <c r="L36" s="147"/>
      <c r="M36" s="141"/>
      <c r="N36" s="148"/>
      <c r="O36" s="143"/>
      <c r="P36" s="2"/>
      <c r="Q36" s="147"/>
      <c r="R36" s="141"/>
      <c r="S36" s="148"/>
      <c r="T36" s="143"/>
      <c r="U36" s="2"/>
      <c r="V36" s="166"/>
      <c r="W36" s="148"/>
      <c r="X36" s="166"/>
      <c r="Y36" s="143"/>
      <c r="Z36" s="2"/>
      <c r="AA36" s="165"/>
      <c r="AB36" s="147"/>
      <c r="AC36" s="166"/>
      <c r="AD36" s="143"/>
      <c r="AE36" s="2"/>
    </row>
    <row r="37" spans="1:31" s="135" customFormat="1" ht="16.5" customHeight="1" x14ac:dyDescent="0.15">
      <c r="A37" s="37"/>
      <c r="B37" s="147"/>
      <c r="C37" s="141"/>
      <c r="D37" s="148"/>
      <c r="E37" s="143"/>
      <c r="F37" s="2"/>
      <c r="G37" s="147"/>
      <c r="H37" s="141"/>
      <c r="I37" s="148"/>
      <c r="J37" s="143"/>
      <c r="K37" s="2"/>
      <c r="L37" s="147"/>
      <c r="M37" s="141"/>
      <c r="N37" s="148"/>
      <c r="O37" s="143"/>
      <c r="P37" s="2"/>
      <c r="Q37" s="147"/>
      <c r="R37" s="141"/>
      <c r="S37" s="148"/>
      <c r="T37" s="143"/>
      <c r="U37" s="2"/>
      <c r="V37" s="166"/>
      <c r="W37" s="148"/>
      <c r="X37" s="166"/>
      <c r="Y37" s="143"/>
      <c r="Z37" s="2"/>
      <c r="AA37" s="165"/>
      <c r="AB37" s="147"/>
      <c r="AC37" s="166"/>
      <c r="AD37" s="143"/>
      <c r="AE37" s="2"/>
    </row>
    <row r="38" spans="1:31" s="135" customFormat="1" ht="16.5" customHeight="1" x14ac:dyDescent="0.15">
      <c r="A38" s="37"/>
      <c r="B38" s="147"/>
      <c r="C38" s="141"/>
      <c r="D38" s="148"/>
      <c r="E38" s="143"/>
      <c r="F38" s="2"/>
      <c r="G38" s="147"/>
      <c r="H38" s="141"/>
      <c r="I38" s="148"/>
      <c r="J38" s="143"/>
      <c r="K38" s="2"/>
      <c r="L38" s="147"/>
      <c r="M38" s="141"/>
      <c r="N38" s="148"/>
      <c r="O38" s="143"/>
      <c r="P38" s="2"/>
      <c r="Q38" s="147"/>
      <c r="R38" s="141"/>
      <c r="S38" s="148"/>
      <c r="T38" s="143"/>
      <c r="U38" s="2"/>
      <c r="V38" s="166"/>
      <c r="W38" s="148"/>
      <c r="X38" s="166"/>
      <c r="Y38" s="143"/>
      <c r="Z38" s="2"/>
      <c r="AA38" s="165"/>
      <c r="AB38" s="147"/>
      <c r="AC38" s="166"/>
      <c r="AD38" s="143"/>
      <c r="AE38" s="2"/>
    </row>
    <row r="39" spans="1:31" s="135" customFormat="1" ht="16.5" customHeight="1" x14ac:dyDescent="0.15">
      <c r="A39" s="37"/>
      <c r="B39" s="140"/>
      <c r="C39" s="141"/>
      <c r="D39" s="142"/>
      <c r="E39" s="143"/>
      <c r="F39" s="2"/>
      <c r="G39" s="141"/>
      <c r="H39" s="149"/>
      <c r="I39" s="141"/>
      <c r="J39" s="143"/>
      <c r="K39" s="2"/>
      <c r="L39" s="147"/>
      <c r="M39" s="141"/>
      <c r="N39" s="142"/>
      <c r="O39" s="143"/>
      <c r="P39" s="2"/>
      <c r="Q39" s="147"/>
      <c r="R39" s="141"/>
      <c r="S39" s="148"/>
      <c r="T39" s="143"/>
      <c r="U39" s="2"/>
      <c r="V39" s="141"/>
      <c r="W39" s="148"/>
      <c r="X39" s="141"/>
      <c r="Y39" s="143"/>
      <c r="Z39" s="2"/>
      <c r="AA39" s="148"/>
      <c r="AB39" s="147"/>
      <c r="AC39" s="141"/>
      <c r="AD39" s="143"/>
      <c r="AE39" s="2"/>
    </row>
    <row r="40" spans="1:31" s="135" customFormat="1" ht="16.5" customHeight="1" x14ac:dyDescent="0.15">
      <c r="A40" s="37"/>
      <c r="B40" s="148"/>
      <c r="C40" s="149"/>
      <c r="D40" s="141"/>
      <c r="E40" s="143"/>
      <c r="F40" s="2"/>
      <c r="G40" s="141"/>
      <c r="H40" s="147"/>
      <c r="I40" s="141"/>
      <c r="J40" s="143"/>
      <c r="K40" s="2"/>
      <c r="L40" s="147"/>
      <c r="M40" s="141"/>
      <c r="N40" s="142"/>
      <c r="O40" s="143"/>
      <c r="P40" s="2"/>
      <c r="Q40" s="147"/>
      <c r="R40" s="149"/>
      <c r="S40" s="147"/>
      <c r="T40" s="150"/>
      <c r="U40" s="2"/>
      <c r="V40" s="141"/>
      <c r="W40" s="148"/>
      <c r="X40" s="141"/>
      <c r="Y40" s="143"/>
      <c r="Z40" s="2"/>
      <c r="AA40" s="148"/>
      <c r="AB40" s="147"/>
      <c r="AC40" s="141"/>
      <c r="AD40" s="143"/>
      <c r="AE40" s="2"/>
    </row>
    <row r="41" spans="1:31" s="135" customFormat="1" ht="16.5" customHeight="1" x14ac:dyDescent="0.15">
      <c r="A41" s="37"/>
      <c r="B41" s="148"/>
      <c r="C41" s="147"/>
      <c r="D41" s="141"/>
      <c r="E41" s="143"/>
      <c r="F41" s="2"/>
      <c r="G41" s="141"/>
      <c r="H41" s="147"/>
      <c r="I41" s="141"/>
      <c r="J41" s="143"/>
      <c r="K41" s="2"/>
      <c r="L41" s="147"/>
      <c r="M41" s="141"/>
      <c r="N41" s="142"/>
      <c r="O41" s="143"/>
      <c r="P41" s="2"/>
      <c r="Q41" s="147"/>
      <c r="R41" s="147"/>
      <c r="S41" s="147"/>
      <c r="T41" s="150"/>
      <c r="U41" s="2"/>
      <c r="V41" s="141"/>
      <c r="W41" s="148"/>
      <c r="X41" s="141"/>
      <c r="Y41" s="143"/>
      <c r="Z41" s="2"/>
      <c r="AA41" s="148"/>
      <c r="AB41" s="147"/>
      <c r="AC41" s="141"/>
      <c r="AD41" s="143"/>
      <c r="AE41" s="2"/>
    </row>
    <row r="42" spans="1:31" s="135" customFormat="1" ht="16.5" customHeight="1" x14ac:dyDescent="0.15">
      <c r="A42" s="37"/>
      <c r="B42" s="148"/>
      <c r="C42" s="147"/>
      <c r="D42" s="141"/>
      <c r="E42" s="143"/>
      <c r="F42" s="2"/>
      <c r="G42" s="141"/>
      <c r="H42" s="147"/>
      <c r="I42" s="141"/>
      <c r="J42" s="143"/>
      <c r="K42" s="2"/>
      <c r="L42" s="141"/>
      <c r="M42" s="149"/>
      <c r="N42" s="141"/>
      <c r="O42" s="143"/>
      <c r="P42" s="2"/>
      <c r="Q42" s="141"/>
      <c r="R42" s="147"/>
      <c r="S42" s="141"/>
      <c r="T42" s="150"/>
      <c r="U42" s="2"/>
      <c r="V42" s="141"/>
      <c r="W42" s="148"/>
      <c r="X42" s="141"/>
      <c r="Y42" s="143"/>
      <c r="Z42" s="2"/>
      <c r="AA42" s="148"/>
      <c r="AB42" s="147"/>
      <c r="AC42" s="141"/>
      <c r="AD42" s="143"/>
      <c r="AE42" s="2"/>
    </row>
    <row r="43" spans="1:31" s="135" customFormat="1" ht="16.5" customHeight="1" x14ac:dyDescent="0.15">
      <c r="A43" s="37"/>
      <c r="B43" s="148"/>
      <c r="C43" s="147"/>
      <c r="D43" s="141"/>
      <c r="E43" s="143"/>
      <c r="F43" s="2"/>
      <c r="G43" s="141"/>
      <c r="H43" s="147"/>
      <c r="I43" s="141"/>
      <c r="J43" s="143"/>
      <c r="K43" s="2"/>
      <c r="L43" s="141"/>
      <c r="M43" s="147"/>
      <c r="N43" s="141"/>
      <c r="O43" s="143"/>
      <c r="P43" s="2"/>
      <c r="Q43" s="148"/>
      <c r="R43" s="147"/>
      <c r="S43" s="141"/>
      <c r="T43" s="150"/>
      <c r="U43" s="2"/>
      <c r="V43" s="141"/>
      <c r="W43" s="148"/>
      <c r="X43" s="141"/>
      <c r="Y43" s="143"/>
      <c r="Z43" s="2"/>
      <c r="AA43" s="148"/>
      <c r="AB43" s="147"/>
      <c r="AC43" s="141"/>
      <c r="AD43" s="143"/>
      <c r="AE43" s="2"/>
    </row>
    <row r="44" spans="1:31" s="135" customFormat="1" ht="16.5" customHeight="1" x14ac:dyDescent="0.15">
      <c r="A44" s="69">
        <f>SUM(F46,U46,Z46)</f>
        <v>0</v>
      </c>
      <c r="B44" s="148"/>
      <c r="C44" s="147"/>
      <c r="D44" s="141"/>
      <c r="E44" s="143"/>
      <c r="F44" s="2"/>
      <c r="G44" s="141"/>
      <c r="H44" s="147"/>
      <c r="I44" s="141"/>
      <c r="J44" s="143"/>
      <c r="K44" s="2"/>
      <c r="L44" s="141"/>
      <c r="M44" s="147"/>
      <c r="N44" s="141"/>
      <c r="O44" s="143"/>
      <c r="P44" s="2"/>
      <c r="Q44" s="148"/>
      <c r="R44" s="147"/>
      <c r="S44" s="141"/>
      <c r="T44" s="150"/>
      <c r="U44" s="2"/>
      <c r="V44" s="141"/>
      <c r="W44" s="148"/>
      <c r="X44" s="141"/>
      <c r="Y44" s="143"/>
      <c r="Z44" s="2"/>
      <c r="AA44" s="148"/>
      <c r="AB44" s="147"/>
      <c r="AC44" s="141"/>
      <c r="AD44" s="143"/>
      <c r="AE44" s="2"/>
    </row>
    <row r="45" spans="1:31" s="135" customFormat="1" ht="16.5" customHeight="1" x14ac:dyDescent="0.15">
      <c r="A45" s="37"/>
      <c r="B45" s="151"/>
      <c r="C45" s="147"/>
      <c r="D45" s="141"/>
      <c r="E45" s="143"/>
      <c r="F45" s="2"/>
      <c r="G45" s="141"/>
      <c r="H45" s="147"/>
      <c r="I45" s="141"/>
      <c r="J45" s="143"/>
      <c r="K45" s="2"/>
      <c r="L45" s="141"/>
      <c r="M45" s="147"/>
      <c r="N45" s="141"/>
      <c r="O45" s="143"/>
      <c r="P45" s="2"/>
      <c r="Q45" s="148"/>
      <c r="R45" s="147"/>
      <c r="S45" s="141"/>
      <c r="T45" s="150"/>
      <c r="U45" s="2"/>
      <c r="V45" s="141"/>
      <c r="W45" s="148"/>
      <c r="X45" s="141"/>
      <c r="Y45" s="143"/>
      <c r="Z45" s="2"/>
      <c r="AA45" s="148"/>
      <c r="AB45" s="147"/>
      <c r="AC45" s="141"/>
      <c r="AD45" s="143"/>
      <c r="AE45" s="2"/>
    </row>
    <row r="46" spans="1:31" s="135" customFormat="1" ht="16.5" customHeight="1" x14ac:dyDescent="0.15">
      <c r="A46" s="222">
        <f>SUM(E46,T46,Y46)</f>
        <v>7050</v>
      </c>
      <c r="B46" s="22"/>
      <c r="C46" s="46" t="s">
        <v>5</v>
      </c>
      <c r="D46" s="22"/>
      <c r="E46" s="223">
        <f>SUM(E24:E27)</f>
        <v>750</v>
      </c>
      <c r="F46" s="244">
        <f>SUM(F24:F27)</f>
        <v>0</v>
      </c>
      <c r="G46" s="22"/>
      <c r="H46" s="22"/>
      <c r="I46" s="22"/>
      <c r="J46" s="223"/>
      <c r="K46" s="244"/>
      <c r="L46" s="22"/>
      <c r="M46" s="46"/>
      <c r="N46" s="22"/>
      <c r="O46" s="223"/>
      <c r="P46" s="244"/>
      <c r="Q46" s="24"/>
      <c r="R46" s="46" t="s">
        <v>5</v>
      </c>
      <c r="S46" s="26"/>
      <c r="T46" s="223">
        <f>SUM(T24:T35)</f>
        <v>6250</v>
      </c>
      <c r="U46" s="244">
        <f>SUM(U24:U35)</f>
        <v>0</v>
      </c>
      <c r="V46" s="26"/>
      <c r="W46" s="49" t="s">
        <v>5</v>
      </c>
      <c r="X46" s="26"/>
      <c r="Y46" s="223">
        <f>SUM(Y24)</f>
        <v>50</v>
      </c>
      <c r="Z46" s="244">
        <f>SUM(Z24)</f>
        <v>0</v>
      </c>
      <c r="AA46" s="24"/>
      <c r="AB46" s="22"/>
      <c r="AC46" s="26"/>
      <c r="AD46" s="223"/>
      <c r="AE46" s="244"/>
    </row>
    <row r="47" spans="1:31" s="135" customFormat="1" ht="16.5" customHeight="1" x14ac:dyDescent="0.15">
      <c r="A47" s="184"/>
      <c r="B47" s="24"/>
      <c r="C47" s="22"/>
      <c r="D47" s="42"/>
      <c r="E47" s="247"/>
      <c r="F47" s="248"/>
      <c r="G47" s="24"/>
      <c r="H47" s="22"/>
      <c r="I47" s="43"/>
      <c r="J47" s="247"/>
      <c r="K47" s="248"/>
      <c r="L47" s="24"/>
      <c r="M47" s="22"/>
      <c r="N47" s="26"/>
      <c r="O47" s="247"/>
      <c r="P47" s="248"/>
      <c r="Q47" s="24"/>
      <c r="R47" s="22"/>
      <c r="S47" s="26"/>
      <c r="T47" s="249"/>
      <c r="U47" s="248"/>
      <c r="V47" s="26"/>
      <c r="W47" s="24"/>
      <c r="X47" s="26"/>
      <c r="Y47" s="247"/>
      <c r="Z47" s="248"/>
      <c r="AA47" s="24"/>
      <c r="AB47" s="22"/>
      <c r="AC47" s="26"/>
      <c r="AD47" s="247"/>
      <c r="AE47" s="248"/>
    </row>
    <row r="48" spans="1:31" s="135" customFormat="1" ht="16.5" customHeight="1" x14ac:dyDescent="0.15">
      <c r="A48" s="37"/>
      <c r="B48" s="24"/>
      <c r="C48" s="22"/>
      <c r="D48" s="42"/>
      <c r="E48" s="247"/>
      <c r="F48" s="248"/>
      <c r="G48" s="24"/>
      <c r="H48" s="22"/>
      <c r="I48" s="43"/>
      <c r="J48" s="247"/>
      <c r="K48" s="248"/>
      <c r="L48" s="24"/>
      <c r="M48" s="22"/>
      <c r="N48" s="26"/>
      <c r="O48" s="247"/>
      <c r="P48" s="248"/>
      <c r="Q48" s="24"/>
      <c r="R48" s="22"/>
      <c r="S48" s="26"/>
      <c r="T48" s="249"/>
      <c r="U48" s="248"/>
      <c r="V48" s="26"/>
      <c r="W48" s="24"/>
      <c r="X48" s="26"/>
      <c r="Y48" s="247"/>
      <c r="Z48" s="248"/>
      <c r="AA48" s="24"/>
      <c r="AB48" s="22"/>
      <c r="AC48" s="26"/>
      <c r="AD48" s="247"/>
      <c r="AE48" s="248"/>
    </row>
    <row r="49" spans="1:31" s="135" customFormat="1" ht="16.5" customHeight="1" x14ac:dyDescent="0.15">
      <c r="A49" s="37"/>
      <c r="B49" s="24"/>
      <c r="C49" s="22"/>
      <c r="D49" s="42"/>
      <c r="E49" s="247"/>
      <c r="F49" s="248"/>
      <c r="G49" s="24"/>
      <c r="H49" s="22"/>
      <c r="I49" s="43"/>
      <c r="J49" s="247"/>
      <c r="K49" s="248"/>
      <c r="L49" s="24"/>
      <c r="M49" s="22"/>
      <c r="N49" s="26"/>
      <c r="O49" s="247"/>
      <c r="P49" s="248"/>
      <c r="Q49" s="24"/>
      <c r="R49" s="22"/>
      <c r="S49" s="26"/>
      <c r="T49" s="247"/>
      <c r="U49" s="248"/>
      <c r="V49" s="26"/>
      <c r="W49" s="24"/>
      <c r="X49" s="26"/>
      <c r="Y49" s="247"/>
      <c r="Z49" s="248"/>
      <c r="AA49" s="24"/>
      <c r="AB49" s="22"/>
      <c r="AC49" s="26"/>
      <c r="AD49" s="247"/>
      <c r="AE49" s="248"/>
    </row>
    <row r="50" spans="1:31" s="135" customFormat="1" ht="16.5" customHeight="1" x14ac:dyDescent="0.15">
      <c r="A50" s="221"/>
      <c r="B50" s="24"/>
      <c r="C50" s="22"/>
      <c r="D50" s="42"/>
      <c r="E50" s="247"/>
      <c r="F50" s="248"/>
      <c r="G50" s="24"/>
      <c r="H50" s="22"/>
      <c r="I50" s="43"/>
      <c r="J50" s="247"/>
      <c r="K50" s="248"/>
      <c r="L50" s="24"/>
      <c r="M50" s="22"/>
      <c r="N50" s="26"/>
      <c r="O50" s="247"/>
      <c r="P50" s="248"/>
      <c r="Q50" s="24"/>
      <c r="R50" s="22"/>
      <c r="S50" s="26"/>
      <c r="T50" s="249"/>
      <c r="U50" s="248"/>
      <c r="V50" s="26"/>
      <c r="W50" s="24"/>
      <c r="X50" s="26"/>
      <c r="Y50" s="247"/>
      <c r="Z50" s="248"/>
      <c r="AA50" s="24"/>
      <c r="AB50" s="22"/>
      <c r="AC50" s="26"/>
      <c r="AD50" s="247"/>
      <c r="AE50" s="248"/>
    </row>
    <row r="51" spans="1:31" s="135" customFormat="1" ht="16.5" customHeight="1" x14ac:dyDescent="0.15">
      <c r="A51" s="37"/>
      <c r="B51" s="24"/>
      <c r="C51" s="22"/>
      <c r="D51" s="42"/>
      <c r="E51" s="247"/>
      <c r="F51" s="248"/>
      <c r="G51" s="24"/>
      <c r="H51" s="22"/>
      <c r="I51" s="43"/>
      <c r="J51" s="247"/>
      <c r="K51" s="248"/>
      <c r="L51" s="24"/>
      <c r="M51" s="22"/>
      <c r="N51" s="26"/>
      <c r="O51" s="247"/>
      <c r="P51" s="248"/>
      <c r="Q51" s="24"/>
      <c r="R51" s="22"/>
      <c r="S51" s="26"/>
      <c r="T51" s="249"/>
      <c r="U51" s="248"/>
      <c r="V51" s="26"/>
      <c r="W51" s="24"/>
      <c r="X51" s="26"/>
      <c r="Y51" s="247"/>
      <c r="Z51" s="248"/>
      <c r="AA51" s="24"/>
      <c r="AB51" s="22"/>
      <c r="AC51" s="26"/>
      <c r="AD51" s="247"/>
      <c r="AE51" s="248"/>
    </row>
    <row r="52" spans="1:31" s="135" customFormat="1" ht="16.5" customHeight="1" x14ac:dyDescent="0.15">
      <c r="A52" s="37"/>
      <c r="B52" s="24"/>
      <c r="C52" s="22"/>
      <c r="D52" s="42"/>
      <c r="E52" s="247"/>
      <c r="F52" s="248"/>
      <c r="G52" s="24"/>
      <c r="H52" s="22"/>
      <c r="I52" s="43"/>
      <c r="J52" s="247"/>
      <c r="K52" s="248"/>
      <c r="L52" s="24"/>
      <c r="M52" s="22"/>
      <c r="N52" s="26"/>
      <c r="O52" s="247"/>
      <c r="P52" s="248"/>
      <c r="Q52" s="24"/>
      <c r="R52" s="22"/>
      <c r="S52" s="26"/>
      <c r="T52" s="249"/>
      <c r="U52" s="248"/>
      <c r="V52" s="26"/>
      <c r="W52" s="24"/>
      <c r="X52" s="26"/>
      <c r="Y52" s="247"/>
      <c r="Z52" s="248"/>
      <c r="AA52" s="24"/>
      <c r="AB52" s="22"/>
      <c r="AC52" s="26"/>
      <c r="AD52" s="247"/>
      <c r="AE52" s="248"/>
    </row>
    <row r="53" spans="1:31" s="135" customFormat="1" ht="16.5" customHeight="1" x14ac:dyDescent="0.15">
      <c r="A53" s="37"/>
      <c r="B53" s="24"/>
      <c r="C53" s="22"/>
      <c r="D53" s="42"/>
      <c r="E53" s="247"/>
      <c r="F53" s="248"/>
      <c r="G53" s="24"/>
      <c r="H53" s="22"/>
      <c r="I53" s="43"/>
      <c r="J53" s="247"/>
      <c r="K53" s="248"/>
      <c r="L53" s="24"/>
      <c r="M53" s="22"/>
      <c r="N53" s="26"/>
      <c r="O53" s="247"/>
      <c r="P53" s="248"/>
      <c r="Q53" s="24"/>
      <c r="R53" s="22"/>
      <c r="S53" s="26"/>
      <c r="T53" s="249"/>
      <c r="U53" s="248"/>
      <c r="V53" s="26"/>
      <c r="W53" s="24"/>
      <c r="X53" s="26"/>
      <c r="Y53" s="247"/>
      <c r="Z53" s="248"/>
      <c r="AA53" s="24"/>
      <c r="AB53" s="22"/>
      <c r="AC53" s="26"/>
      <c r="AD53" s="247"/>
      <c r="AE53" s="248"/>
    </row>
    <row r="54" spans="1:31" s="135" customFormat="1" ht="16.5" customHeight="1" x14ac:dyDescent="0.15">
      <c r="A54" s="37"/>
      <c r="B54" s="24"/>
      <c r="C54" s="22"/>
      <c r="D54" s="42"/>
      <c r="E54" s="247"/>
      <c r="F54" s="248"/>
      <c r="G54" s="24"/>
      <c r="H54" s="22"/>
      <c r="I54" s="43"/>
      <c r="J54" s="247"/>
      <c r="K54" s="248"/>
      <c r="L54" s="24"/>
      <c r="M54" s="22"/>
      <c r="N54" s="26"/>
      <c r="O54" s="247"/>
      <c r="P54" s="248"/>
      <c r="Q54" s="24"/>
      <c r="R54" s="22"/>
      <c r="S54" s="26"/>
      <c r="T54" s="249"/>
      <c r="U54" s="248"/>
      <c r="V54" s="26"/>
      <c r="W54" s="24"/>
      <c r="X54" s="26"/>
      <c r="Y54" s="247"/>
      <c r="Z54" s="248"/>
      <c r="AA54" s="24"/>
      <c r="AB54" s="22"/>
      <c r="AC54" s="26"/>
      <c r="AD54" s="247"/>
      <c r="AE54" s="248"/>
    </row>
    <row r="55" spans="1:31" s="135" customFormat="1" ht="16.5" customHeight="1" x14ac:dyDescent="0.15">
      <c r="A55" s="70"/>
      <c r="B55" s="39"/>
      <c r="C55" s="51"/>
      <c r="D55" s="71"/>
      <c r="E55" s="224"/>
      <c r="F55" s="230"/>
      <c r="G55" s="39"/>
      <c r="H55" s="51"/>
      <c r="I55" s="73"/>
      <c r="J55" s="224"/>
      <c r="K55" s="230"/>
      <c r="L55" s="39"/>
      <c r="M55" s="51"/>
      <c r="N55" s="74"/>
      <c r="O55" s="224"/>
      <c r="P55" s="230"/>
      <c r="Q55" s="39"/>
      <c r="R55" s="51"/>
      <c r="S55" s="74"/>
      <c r="T55" s="246"/>
      <c r="U55" s="230"/>
      <c r="V55" s="74"/>
      <c r="W55" s="39"/>
      <c r="X55" s="74"/>
      <c r="Y55" s="224"/>
      <c r="Z55" s="230"/>
      <c r="AA55" s="39"/>
      <c r="AB55" s="51"/>
      <c r="AC55" s="74"/>
      <c r="AD55" s="224"/>
      <c r="AE55" s="230"/>
    </row>
    <row r="56" spans="1:31" s="135" customFormat="1" ht="16.5" customHeight="1" x14ac:dyDescent="0.15">
      <c r="A56" s="76" t="s">
        <v>1</v>
      </c>
      <c r="B56" s="77"/>
      <c r="C56" s="77"/>
      <c r="D56" s="78"/>
      <c r="E56" s="79"/>
      <c r="F56" s="80"/>
      <c r="G56" s="77"/>
      <c r="H56" s="77"/>
      <c r="I56" s="78"/>
      <c r="J56" s="79"/>
      <c r="K56" s="80"/>
      <c r="L56" s="77"/>
      <c r="M56" s="77"/>
      <c r="N56" s="77"/>
      <c r="O56" s="79"/>
      <c r="P56" s="80"/>
      <c r="Q56" s="77"/>
      <c r="R56" s="77"/>
      <c r="S56" s="77"/>
      <c r="T56" s="79"/>
      <c r="U56" s="80"/>
      <c r="V56" s="77"/>
      <c r="W56" s="77"/>
      <c r="X56" s="77"/>
      <c r="Y56" s="79"/>
      <c r="Z56" s="80"/>
      <c r="AA56" s="77"/>
      <c r="AB56" s="77"/>
      <c r="AC56" s="77"/>
      <c r="AD56" s="79"/>
      <c r="AE56" s="80"/>
    </row>
    <row r="57" spans="1:31" s="84" customFormat="1" ht="15.75" customHeight="1" x14ac:dyDescent="0.15">
      <c r="A57" s="269" t="s">
        <v>369</v>
      </c>
      <c r="B57" s="269"/>
      <c r="C57" s="269"/>
      <c r="D57" s="269"/>
      <c r="E57" s="269"/>
      <c r="F57" s="269"/>
      <c r="G57" s="269"/>
      <c r="H57" s="269"/>
      <c r="I57" s="269"/>
      <c r="J57" s="269"/>
      <c r="K57" s="269"/>
      <c r="L57" s="269"/>
      <c r="M57" s="269"/>
      <c r="N57" s="269"/>
      <c r="O57" s="269"/>
      <c r="P57" s="269"/>
      <c r="Q57" s="269"/>
      <c r="R57" s="269"/>
      <c r="S57" s="269"/>
      <c r="T57" s="269"/>
      <c r="U57" s="269"/>
      <c r="V57" s="269"/>
      <c r="W57" s="269"/>
      <c r="X57" s="269"/>
      <c r="Y57" s="269"/>
      <c r="Z57" s="81" t="s">
        <v>37</v>
      </c>
      <c r="AA57" s="270" t="s">
        <v>478</v>
      </c>
      <c r="AB57" s="270"/>
      <c r="AC57" s="270"/>
      <c r="AD57" s="82"/>
      <c r="AE57" s="83" t="s">
        <v>109</v>
      </c>
    </row>
    <row r="58" spans="1:31" s="84" customFormat="1" ht="15.75" customHeight="1" x14ac:dyDescent="0.2">
      <c r="A58" s="266" t="s">
        <v>360</v>
      </c>
      <c r="B58" s="266"/>
      <c r="C58" s="266"/>
      <c r="D58" s="266"/>
      <c r="E58" s="266"/>
      <c r="F58" s="266"/>
      <c r="G58" s="266"/>
      <c r="H58" s="266"/>
      <c r="I58" s="266"/>
      <c r="J58" s="266"/>
      <c r="K58" s="266"/>
      <c r="L58" s="266"/>
      <c r="M58" s="266"/>
      <c r="N58" s="266"/>
      <c r="O58" s="266"/>
      <c r="P58" s="266"/>
      <c r="Q58" s="266"/>
      <c r="R58" s="266"/>
      <c r="S58" s="266"/>
      <c r="T58" s="266"/>
      <c r="U58" s="266"/>
      <c r="V58" s="266"/>
      <c r="W58" s="266"/>
      <c r="X58" s="266"/>
      <c r="Y58" s="266"/>
      <c r="Z58" s="81" t="s">
        <v>312</v>
      </c>
      <c r="AA58" s="271" t="s">
        <v>478</v>
      </c>
      <c r="AB58" s="271"/>
      <c r="AC58" s="271"/>
      <c r="AE58" s="85"/>
    </row>
    <row r="59" spans="1:31" s="84" customFormat="1" ht="13.5" customHeight="1" x14ac:dyDescent="0.15">
      <c r="A59" s="266" t="s">
        <v>351</v>
      </c>
      <c r="B59" s="266"/>
      <c r="C59" s="266"/>
      <c r="D59" s="266"/>
      <c r="E59" s="266"/>
      <c r="F59" s="266"/>
      <c r="G59" s="266"/>
      <c r="H59" s="266"/>
      <c r="I59" s="266"/>
      <c r="J59" s="266"/>
      <c r="K59" s="266"/>
      <c r="L59" s="266"/>
      <c r="M59" s="266"/>
      <c r="N59" s="266"/>
      <c r="O59" s="266"/>
      <c r="P59" s="266"/>
      <c r="Q59" s="266"/>
      <c r="R59" s="266"/>
      <c r="S59" s="266"/>
      <c r="T59" s="266"/>
      <c r="U59" s="266"/>
      <c r="V59" s="266"/>
      <c r="W59" s="266"/>
      <c r="X59" s="266"/>
      <c r="Y59" s="266"/>
    </row>
    <row r="60" spans="1:31" s="84" customFormat="1" ht="13.5" customHeight="1" x14ac:dyDescent="0.15">
      <c r="A60" s="266" t="s">
        <v>358</v>
      </c>
      <c r="B60" s="266"/>
      <c r="C60" s="266"/>
      <c r="D60" s="266"/>
      <c r="E60" s="266"/>
      <c r="F60" s="266"/>
      <c r="G60" s="266"/>
      <c r="H60" s="266"/>
      <c r="I60" s="266"/>
      <c r="J60" s="266"/>
      <c r="K60" s="266"/>
      <c r="L60" s="266"/>
      <c r="M60" s="266"/>
      <c r="N60" s="266"/>
      <c r="O60" s="266"/>
      <c r="P60" s="266"/>
      <c r="Q60" s="266"/>
      <c r="R60" s="266"/>
      <c r="S60" s="266"/>
      <c r="T60" s="266"/>
      <c r="U60" s="266"/>
      <c r="V60" s="266"/>
      <c r="W60" s="266"/>
      <c r="X60" s="266"/>
      <c r="Y60" s="266"/>
    </row>
    <row r="61" spans="1:31" s="84" customFormat="1" ht="13.5" customHeight="1" x14ac:dyDescent="0.15">
      <c r="D61" s="136"/>
      <c r="I61" s="136"/>
      <c r="V61" s="137"/>
    </row>
    <row r="62" spans="1:31" s="84" customFormat="1" ht="13.5" customHeight="1" x14ac:dyDescent="0.15">
      <c r="D62" s="136"/>
      <c r="I62" s="136"/>
      <c r="V62" s="137"/>
    </row>
    <row r="63" spans="1:31" s="84" customFormat="1" ht="13.5" customHeight="1" x14ac:dyDescent="0.15">
      <c r="D63" s="136"/>
      <c r="I63" s="136"/>
      <c r="V63" s="137"/>
    </row>
    <row r="64" spans="1:31" s="84" customFormat="1" ht="13.5" customHeight="1" x14ac:dyDescent="0.15">
      <c r="D64" s="136"/>
      <c r="I64" s="136"/>
      <c r="V64" s="137"/>
    </row>
    <row r="65" spans="4:22" s="84" customFormat="1" ht="13.5" customHeight="1" x14ac:dyDescent="0.15">
      <c r="D65" s="136"/>
      <c r="I65" s="136"/>
      <c r="V65" s="137"/>
    </row>
    <row r="66" spans="4:22" s="84" customFormat="1" ht="13.5" customHeight="1" x14ac:dyDescent="0.15">
      <c r="D66" s="136"/>
      <c r="I66" s="136"/>
      <c r="V66" s="137"/>
    </row>
    <row r="67" spans="4:22" s="84" customFormat="1" ht="13.5" customHeight="1" x14ac:dyDescent="0.15">
      <c r="D67" s="136"/>
      <c r="I67" s="136"/>
      <c r="V67" s="137"/>
    </row>
    <row r="68" spans="4:22" s="84" customFormat="1" ht="13.5" customHeight="1" x14ac:dyDescent="0.15">
      <c r="D68" s="136"/>
      <c r="I68" s="136"/>
      <c r="V68" s="137"/>
    </row>
    <row r="69" spans="4:22" s="84" customFormat="1" ht="13.5" customHeight="1" x14ac:dyDescent="0.15">
      <c r="D69" s="136"/>
      <c r="I69" s="136"/>
      <c r="V69" s="137"/>
    </row>
    <row r="70" spans="4:22" s="84" customFormat="1" ht="13.5" customHeight="1" x14ac:dyDescent="0.15">
      <c r="D70" s="136"/>
      <c r="I70" s="136"/>
      <c r="V70" s="137"/>
    </row>
    <row r="71" spans="4:22" s="84" customFormat="1" ht="13.5" customHeight="1" x14ac:dyDescent="0.15">
      <c r="D71" s="136"/>
      <c r="I71" s="136"/>
      <c r="V71" s="137"/>
    </row>
    <row r="72" spans="4:22" s="84" customFormat="1" ht="13.5" customHeight="1" x14ac:dyDescent="0.15">
      <c r="D72" s="136"/>
      <c r="I72" s="136"/>
      <c r="V72" s="137"/>
    </row>
    <row r="73" spans="4:22" s="84" customFormat="1" ht="13.5" customHeight="1" x14ac:dyDescent="0.15">
      <c r="D73" s="136"/>
      <c r="I73" s="136"/>
      <c r="V73" s="137"/>
    </row>
    <row r="74" spans="4:22" s="84" customFormat="1" ht="13.5" customHeight="1" x14ac:dyDescent="0.15">
      <c r="D74" s="136"/>
      <c r="I74" s="136"/>
      <c r="V74" s="137"/>
    </row>
    <row r="75" spans="4:22" s="84" customFormat="1" ht="13.5" customHeight="1" x14ac:dyDescent="0.15">
      <c r="D75" s="136"/>
      <c r="I75" s="136"/>
      <c r="V75" s="137"/>
    </row>
    <row r="76" spans="4:22" s="84" customFormat="1" ht="13.5" customHeight="1" x14ac:dyDescent="0.15">
      <c r="D76" s="136"/>
      <c r="I76" s="136"/>
      <c r="V76" s="137"/>
    </row>
    <row r="77" spans="4:22" s="84" customFormat="1" ht="13.5" customHeight="1" x14ac:dyDescent="0.15">
      <c r="D77" s="136"/>
      <c r="I77" s="136"/>
      <c r="V77" s="137"/>
    </row>
    <row r="78" spans="4:22" s="84" customFormat="1" ht="13.5" customHeight="1" x14ac:dyDescent="0.15">
      <c r="D78" s="136"/>
      <c r="I78" s="136"/>
      <c r="V78" s="137"/>
    </row>
    <row r="79" spans="4:22" s="84" customFormat="1" ht="13.5" customHeight="1" x14ac:dyDescent="0.15">
      <c r="D79" s="136"/>
      <c r="I79" s="136"/>
      <c r="V79" s="137"/>
    </row>
    <row r="80" spans="4:22" s="84" customFormat="1" ht="13.5" customHeight="1" x14ac:dyDescent="0.15">
      <c r="D80" s="136"/>
      <c r="I80" s="136"/>
      <c r="V80" s="137"/>
    </row>
    <row r="81" spans="4:22" s="84" customFormat="1" ht="13.5" customHeight="1" x14ac:dyDescent="0.15">
      <c r="D81" s="136"/>
      <c r="I81" s="136"/>
      <c r="V81" s="137"/>
    </row>
    <row r="82" spans="4:22" s="84" customFormat="1" ht="13.5" customHeight="1" x14ac:dyDescent="0.15">
      <c r="D82" s="136"/>
      <c r="I82" s="136"/>
      <c r="V82" s="137"/>
    </row>
    <row r="83" spans="4:22" s="84" customFormat="1" ht="13.5" customHeight="1" x14ac:dyDescent="0.15">
      <c r="D83" s="136"/>
      <c r="I83" s="136"/>
      <c r="V83" s="137"/>
    </row>
    <row r="84" spans="4:22" s="84" customFormat="1" ht="13.5" customHeight="1" x14ac:dyDescent="0.15">
      <c r="D84" s="136"/>
      <c r="I84" s="136"/>
      <c r="V84" s="137"/>
    </row>
    <row r="85" spans="4:22" s="84" customFormat="1" ht="13.5" customHeight="1" x14ac:dyDescent="0.15">
      <c r="D85" s="136"/>
      <c r="I85" s="136"/>
      <c r="V85" s="137"/>
    </row>
    <row r="86" spans="4:22" s="84" customFormat="1" ht="13.5" customHeight="1" x14ac:dyDescent="0.15">
      <c r="D86" s="136"/>
      <c r="I86" s="136"/>
      <c r="V86" s="137"/>
    </row>
    <row r="87" spans="4:22" s="84" customFormat="1" ht="13.5" customHeight="1" x14ac:dyDescent="0.15">
      <c r="D87" s="136"/>
      <c r="I87" s="136"/>
      <c r="V87" s="137"/>
    </row>
    <row r="88" spans="4:22" s="84" customFormat="1" ht="13.5" customHeight="1" x14ac:dyDescent="0.15">
      <c r="D88" s="136"/>
      <c r="I88" s="136"/>
      <c r="V88" s="137"/>
    </row>
    <row r="89" spans="4:22" s="84" customFormat="1" ht="13.5" customHeight="1" x14ac:dyDescent="0.15">
      <c r="D89" s="136"/>
      <c r="I89" s="136"/>
      <c r="V89" s="137"/>
    </row>
    <row r="90" spans="4:22" s="84" customFormat="1" ht="13.5" customHeight="1" x14ac:dyDescent="0.15">
      <c r="D90" s="136"/>
      <c r="I90" s="136"/>
      <c r="V90" s="137"/>
    </row>
    <row r="91" spans="4:22" s="84" customFormat="1" ht="13.5" customHeight="1" x14ac:dyDescent="0.15">
      <c r="D91" s="136"/>
      <c r="I91" s="136"/>
      <c r="V91" s="137"/>
    </row>
    <row r="92" spans="4:22" s="84" customFormat="1" ht="13.5" customHeight="1" x14ac:dyDescent="0.15">
      <c r="D92" s="136"/>
      <c r="I92" s="136"/>
      <c r="V92" s="137"/>
    </row>
    <row r="93" spans="4:22" s="84" customFormat="1" ht="13.5" customHeight="1" x14ac:dyDescent="0.15">
      <c r="D93" s="136"/>
      <c r="I93" s="136"/>
      <c r="V93" s="137"/>
    </row>
    <row r="94" spans="4:22" s="84" customFormat="1" ht="13.5" customHeight="1" x14ac:dyDescent="0.15">
      <c r="D94" s="136"/>
      <c r="I94" s="136"/>
      <c r="V94" s="137"/>
    </row>
    <row r="95" spans="4:22" s="84" customFormat="1" ht="13.5" customHeight="1" x14ac:dyDescent="0.15">
      <c r="D95" s="136"/>
      <c r="I95" s="136"/>
      <c r="V95" s="137"/>
    </row>
    <row r="96" spans="4:22" s="84" customFormat="1" ht="13.5" customHeight="1" x14ac:dyDescent="0.15">
      <c r="D96" s="136"/>
      <c r="I96" s="136"/>
      <c r="V96" s="137"/>
    </row>
    <row r="97" spans="4:22" s="84" customFormat="1" ht="13.5" customHeight="1" x14ac:dyDescent="0.15">
      <c r="D97" s="136"/>
      <c r="I97" s="136"/>
      <c r="V97" s="137"/>
    </row>
    <row r="98" spans="4:22" s="84" customFormat="1" ht="13.5" customHeight="1" x14ac:dyDescent="0.15">
      <c r="D98" s="136"/>
      <c r="I98" s="136"/>
      <c r="V98" s="137"/>
    </row>
    <row r="99" spans="4:22" s="84" customFormat="1" ht="13.5" customHeight="1" x14ac:dyDescent="0.15">
      <c r="D99" s="136"/>
      <c r="I99" s="136"/>
      <c r="V99" s="137"/>
    </row>
    <row r="100" spans="4:22" s="84" customFormat="1" ht="13.5" customHeight="1" x14ac:dyDescent="0.15">
      <c r="D100" s="136"/>
      <c r="I100" s="136"/>
      <c r="V100" s="137"/>
    </row>
    <row r="101" spans="4:22" s="84" customFormat="1" ht="13.5" customHeight="1" x14ac:dyDescent="0.15">
      <c r="D101" s="136"/>
      <c r="I101" s="136"/>
      <c r="V101" s="137"/>
    </row>
    <row r="102" spans="4:22" s="84" customFormat="1" ht="13.5" customHeight="1" x14ac:dyDescent="0.15">
      <c r="D102" s="136"/>
      <c r="I102" s="136"/>
      <c r="V102" s="137"/>
    </row>
    <row r="103" spans="4:22" s="84" customFormat="1" ht="13.5" customHeight="1" x14ac:dyDescent="0.15">
      <c r="D103" s="136"/>
      <c r="I103" s="136"/>
      <c r="V103" s="137"/>
    </row>
    <row r="104" spans="4:22" s="84" customFormat="1" ht="13.5" customHeight="1" x14ac:dyDescent="0.15">
      <c r="D104" s="136"/>
      <c r="I104" s="136"/>
      <c r="V104" s="137"/>
    </row>
    <row r="105" spans="4:22" s="84" customFormat="1" ht="13.5" customHeight="1" x14ac:dyDescent="0.15">
      <c r="D105" s="136"/>
      <c r="I105" s="136"/>
      <c r="V105" s="137"/>
    </row>
    <row r="106" spans="4:22" s="84" customFormat="1" ht="13.5" customHeight="1" x14ac:dyDescent="0.15">
      <c r="D106" s="136"/>
      <c r="I106" s="136"/>
      <c r="V106" s="137"/>
    </row>
    <row r="107" spans="4:22" s="84" customFormat="1" ht="13.5" customHeight="1" x14ac:dyDescent="0.15">
      <c r="D107" s="136"/>
      <c r="I107" s="136"/>
      <c r="V107" s="137"/>
    </row>
    <row r="108" spans="4:22" s="84" customFormat="1" ht="13.5" customHeight="1" x14ac:dyDescent="0.15">
      <c r="D108" s="136"/>
      <c r="I108" s="136"/>
      <c r="V108" s="137"/>
    </row>
    <row r="109" spans="4:22" s="84" customFormat="1" ht="13.5" customHeight="1" x14ac:dyDescent="0.15">
      <c r="D109" s="136"/>
      <c r="I109" s="136"/>
      <c r="V109" s="137"/>
    </row>
    <row r="110" spans="4:22" s="84" customFormat="1" ht="13.5" customHeight="1" x14ac:dyDescent="0.15">
      <c r="D110" s="136"/>
      <c r="I110" s="136"/>
      <c r="V110" s="137"/>
    </row>
    <row r="111" spans="4:22" s="84" customFormat="1" ht="13.5" customHeight="1" x14ac:dyDescent="0.15">
      <c r="D111" s="136"/>
      <c r="I111" s="136"/>
      <c r="V111" s="137"/>
    </row>
    <row r="112" spans="4:22" s="84" customFormat="1" ht="13.5" customHeight="1" x14ac:dyDescent="0.15">
      <c r="D112" s="136"/>
      <c r="I112" s="136"/>
      <c r="V112" s="137"/>
    </row>
    <row r="113" spans="4:22" s="84" customFormat="1" ht="13.5" customHeight="1" x14ac:dyDescent="0.15">
      <c r="D113" s="136"/>
      <c r="I113" s="136"/>
      <c r="V113" s="137"/>
    </row>
    <row r="114" spans="4:22" s="84" customFormat="1" ht="13.5" customHeight="1" x14ac:dyDescent="0.15">
      <c r="D114" s="136"/>
      <c r="I114" s="136"/>
      <c r="V114" s="137"/>
    </row>
    <row r="115" spans="4:22" s="84" customFormat="1" ht="13.5" customHeight="1" x14ac:dyDescent="0.15">
      <c r="D115" s="136"/>
      <c r="I115" s="136"/>
      <c r="V115" s="137"/>
    </row>
    <row r="116" spans="4:22" s="84" customFormat="1" ht="13.5" customHeight="1" x14ac:dyDescent="0.15">
      <c r="D116" s="136"/>
      <c r="I116" s="136"/>
      <c r="V116" s="137"/>
    </row>
    <row r="117" spans="4:22" s="84" customFormat="1" ht="13.5" customHeight="1" x14ac:dyDescent="0.15">
      <c r="D117" s="136"/>
      <c r="I117" s="136"/>
      <c r="V117" s="137"/>
    </row>
    <row r="118" spans="4:22" s="84" customFormat="1" ht="13.5" customHeight="1" x14ac:dyDescent="0.15">
      <c r="D118" s="136"/>
      <c r="I118" s="136"/>
      <c r="V118" s="137"/>
    </row>
    <row r="119" spans="4:22" s="84" customFormat="1" ht="13.5" customHeight="1" x14ac:dyDescent="0.15">
      <c r="D119" s="136"/>
      <c r="I119" s="136"/>
      <c r="V119" s="137"/>
    </row>
    <row r="120" spans="4:22" s="84" customFormat="1" ht="13.5" customHeight="1" x14ac:dyDescent="0.15">
      <c r="D120" s="136"/>
      <c r="I120" s="136"/>
      <c r="V120" s="137"/>
    </row>
    <row r="121" spans="4:22" s="84" customFormat="1" ht="13.5" customHeight="1" x14ac:dyDescent="0.15">
      <c r="D121" s="136"/>
      <c r="I121" s="136"/>
      <c r="V121" s="137"/>
    </row>
    <row r="122" spans="4:22" s="84" customFormat="1" ht="13.5" customHeight="1" x14ac:dyDescent="0.15">
      <c r="D122" s="136"/>
      <c r="I122" s="136"/>
      <c r="V122" s="137"/>
    </row>
    <row r="123" spans="4:22" s="84" customFormat="1" ht="13.5" customHeight="1" x14ac:dyDescent="0.15">
      <c r="D123" s="136"/>
      <c r="I123" s="136"/>
      <c r="V123" s="137"/>
    </row>
    <row r="124" spans="4:22" s="84" customFormat="1" ht="13.5" customHeight="1" x14ac:dyDescent="0.15">
      <c r="D124" s="136"/>
      <c r="I124" s="136"/>
      <c r="V124" s="137"/>
    </row>
    <row r="125" spans="4:22" s="84" customFormat="1" ht="13.5" customHeight="1" x14ac:dyDescent="0.15">
      <c r="D125" s="136"/>
      <c r="I125" s="136"/>
      <c r="V125" s="137"/>
    </row>
    <row r="126" spans="4:22" s="84" customFormat="1" ht="13.5" customHeight="1" x14ac:dyDescent="0.15">
      <c r="D126" s="136"/>
      <c r="I126" s="136"/>
      <c r="V126" s="137"/>
    </row>
    <row r="127" spans="4:22" s="84" customFormat="1" ht="13.5" customHeight="1" x14ac:dyDescent="0.15">
      <c r="D127" s="136"/>
      <c r="I127" s="136"/>
      <c r="V127" s="137"/>
    </row>
    <row r="128" spans="4:22" s="84" customFormat="1" ht="13.5" customHeight="1" x14ac:dyDescent="0.15">
      <c r="D128" s="136"/>
      <c r="I128" s="136"/>
      <c r="V128" s="137"/>
    </row>
    <row r="129" spans="4:22" s="84" customFormat="1" ht="13.5" customHeight="1" x14ac:dyDescent="0.15">
      <c r="D129" s="136"/>
      <c r="I129" s="136"/>
      <c r="V129" s="137"/>
    </row>
    <row r="130" spans="4:22" s="84" customFormat="1" ht="13.5" customHeight="1" x14ac:dyDescent="0.15">
      <c r="D130" s="136"/>
      <c r="I130" s="136"/>
      <c r="V130" s="137"/>
    </row>
    <row r="131" spans="4:22" s="84" customFormat="1" ht="13.5" customHeight="1" x14ac:dyDescent="0.15">
      <c r="D131" s="136"/>
      <c r="I131" s="136"/>
      <c r="V131" s="137"/>
    </row>
    <row r="132" spans="4:22" s="84" customFormat="1" ht="13.5" customHeight="1" x14ac:dyDescent="0.15">
      <c r="D132" s="136"/>
      <c r="I132" s="136"/>
      <c r="V132" s="137"/>
    </row>
    <row r="133" spans="4:22" s="84" customFormat="1" ht="13.5" customHeight="1" x14ac:dyDescent="0.15">
      <c r="D133" s="136"/>
      <c r="I133" s="136"/>
      <c r="V133" s="137"/>
    </row>
    <row r="134" spans="4:22" s="84" customFormat="1" ht="13.5" customHeight="1" x14ac:dyDescent="0.15">
      <c r="D134" s="136"/>
      <c r="I134" s="136"/>
      <c r="V134" s="137"/>
    </row>
    <row r="135" spans="4:22" s="84" customFormat="1" ht="13.5" customHeight="1" x14ac:dyDescent="0.15">
      <c r="D135" s="136"/>
      <c r="I135" s="136"/>
      <c r="V135" s="137"/>
    </row>
    <row r="136" spans="4:22" s="84" customFormat="1" ht="13.5" customHeight="1" x14ac:dyDescent="0.15">
      <c r="D136" s="136"/>
      <c r="I136" s="136"/>
      <c r="V136" s="137"/>
    </row>
    <row r="137" spans="4:22" s="84" customFormat="1" ht="13.5" customHeight="1" x14ac:dyDescent="0.15">
      <c r="D137" s="136"/>
      <c r="I137" s="136"/>
      <c r="V137" s="137"/>
    </row>
    <row r="138" spans="4:22" s="84" customFormat="1" ht="13.5" customHeight="1" x14ac:dyDescent="0.15">
      <c r="D138" s="136"/>
      <c r="I138" s="136"/>
      <c r="V138" s="137"/>
    </row>
    <row r="139" spans="4:22" s="84" customFormat="1" ht="13.5" customHeight="1" x14ac:dyDescent="0.15">
      <c r="D139" s="136"/>
      <c r="I139" s="136"/>
      <c r="V139" s="137"/>
    </row>
    <row r="140" spans="4:22" s="84" customFormat="1" ht="13.5" customHeight="1" x14ac:dyDescent="0.15">
      <c r="D140" s="136"/>
      <c r="I140" s="136"/>
      <c r="V140" s="137"/>
    </row>
    <row r="141" spans="4:22" s="84" customFormat="1" ht="13.5" customHeight="1" x14ac:dyDescent="0.15">
      <c r="D141" s="136"/>
      <c r="I141" s="136"/>
      <c r="V141" s="137"/>
    </row>
    <row r="142" spans="4:22" s="84" customFormat="1" ht="13.5" customHeight="1" x14ac:dyDescent="0.15">
      <c r="D142" s="136"/>
      <c r="I142" s="136"/>
      <c r="V142" s="137"/>
    </row>
    <row r="143" spans="4:22" s="84" customFormat="1" ht="13.5" customHeight="1" x14ac:dyDescent="0.15">
      <c r="D143" s="136"/>
      <c r="I143" s="136"/>
      <c r="V143" s="137"/>
    </row>
    <row r="144" spans="4:22" s="84" customFormat="1" ht="13.5" customHeight="1" x14ac:dyDescent="0.15">
      <c r="D144" s="136"/>
      <c r="I144" s="136"/>
      <c r="V144" s="137"/>
    </row>
    <row r="145" spans="4:22" s="84" customFormat="1" ht="13.5" customHeight="1" x14ac:dyDescent="0.15">
      <c r="D145" s="136"/>
      <c r="I145" s="136"/>
      <c r="V145" s="137"/>
    </row>
    <row r="146" spans="4:22" s="84" customFormat="1" ht="13.5" customHeight="1" x14ac:dyDescent="0.15">
      <c r="D146" s="136"/>
      <c r="I146" s="136"/>
      <c r="V146" s="137"/>
    </row>
    <row r="147" spans="4:22" s="84" customFormat="1" ht="13.5" customHeight="1" x14ac:dyDescent="0.15">
      <c r="D147" s="136"/>
      <c r="I147" s="136"/>
      <c r="V147" s="137"/>
    </row>
  </sheetData>
  <sheetProtection algorithmName="SHA-512" hashValue="+c+pqwU7AUj/bT57RO1tl/a+HNcfU7m0Bvbyi3nbxE1QUANe9S8HVeQAHdj8pfI/TpNEniGqHv/KCi5mDkgpDA==" saltValue="+gqwEH7u+ENYjOKgG617AA==" spinCount="100000" sheet="1" objects="1" scenarios="1"/>
  <mergeCells count="48">
    <mergeCell ref="L2:M3"/>
    <mergeCell ref="N2:P3"/>
    <mergeCell ref="A1:A2"/>
    <mergeCell ref="B1:F2"/>
    <mergeCell ref="S1:U1"/>
    <mergeCell ref="B3:F3"/>
    <mergeCell ref="Q2:R3"/>
    <mergeCell ref="Q4:U4"/>
    <mergeCell ref="Y1:AD3"/>
    <mergeCell ref="S2:U3"/>
    <mergeCell ref="V4:Z4"/>
    <mergeCell ref="AA4:AE4"/>
    <mergeCell ref="V1:X3"/>
    <mergeCell ref="B4:F4"/>
    <mergeCell ref="G4:K4"/>
    <mergeCell ref="B5:D5"/>
    <mergeCell ref="G5:I5"/>
    <mergeCell ref="L5:N5"/>
    <mergeCell ref="L4:P4"/>
    <mergeCell ref="A25:A27"/>
    <mergeCell ref="A57:Y57"/>
    <mergeCell ref="V23:X23"/>
    <mergeCell ref="V5:X5"/>
    <mergeCell ref="AA5:AC5"/>
    <mergeCell ref="Q5:S5"/>
    <mergeCell ref="L23:N23"/>
    <mergeCell ref="AA23:AC23"/>
    <mergeCell ref="Q23:S23"/>
    <mergeCell ref="A7:A9"/>
    <mergeCell ref="B22:F22"/>
    <mergeCell ref="G22:K22"/>
    <mergeCell ref="L22:P22"/>
    <mergeCell ref="A59:Y59"/>
    <mergeCell ref="AE2:AE3"/>
    <mergeCell ref="A60:Y60"/>
    <mergeCell ref="G1:K1"/>
    <mergeCell ref="L1:M1"/>
    <mergeCell ref="N1:P1"/>
    <mergeCell ref="Q1:R1"/>
    <mergeCell ref="G2:K3"/>
    <mergeCell ref="AA57:AC57"/>
    <mergeCell ref="A58:Y58"/>
    <mergeCell ref="AA58:AC58"/>
    <mergeCell ref="Q22:U22"/>
    <mergeCell ref="V22:Z22"/>
    <mergeCell ref="AA22:AE22"/>
    <mergeCell ref="B23:D23"/>
    <mergeCell ref="G23:I23"/>
  </mergeCells>
  <phoneticPr fontId="3"/>
  <dataValidations count="2">
    <dataValidation type="whole" imeMode="disabled" allowBlank="1" showInputMessage="1" showErrorMessage="1" errorTitle="入力エラー" error="入力された部数は販売店の持ち部数を超えています。_x000a_表示部数以下の数字を入力して下さい。" sqref="U24:U35 Z24 U6:U11 F24:F27 F6:F7" xr:uid="{00000000-0002-0000-0B00-000000000000}">
      <formula1>0</formula1>
      <formula2>E6</formula2>
    </dataValidation>
    <dataValidation type="whole" imeMode="disabled" allowBlank="1" showInputMessage="1" showErrorMessage="1" errorTitle="入力エラー" error="入力された部数は販売店の持ち部数を超えています。_x000a_表示部数以下の数字を入力して下さい。" sqref="F9 F28" xr:uid="{00000000-0002-0000-0B00-000001000000}">
      <formula1>0</formula1>
      <formula2>E8</formula2>
    </dataValidation>
  </dataValidations>
  <printOptions horizontalCentered="1" verticalCentered="1"/>
  <pageMargins left="0.19685039370078741" right="0" top="0.19685039370078741" bottom="0.19685039370078741" header="0.31496062992125984" footer="0.31496062992125984"/>
  <pageSetup paperSize="12" scale="7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1"/>
    <pageSetUpPr fitToPage="1"/>
  </sheetPr>
  <dimension ref="A1:AF147"/>
  <sheetViews>
    <sheetView showGridLines="0" zoomScale="80" zoomScaleNormal="80" workbookViewId="0">
      <selection activeCell="B1" sqref="B1:F2"/>
    </sheetView>
  </sheetViews>
  <sheetFormatPr defaultRowHeight="13.5" x14ac:dyDescent="0.15"/>
  <cols>
    <col min="2" max="2" width="2.125" customWidth="1"/>
    <col min="3" max="3" width="13.625" customWidth="1"/>
    <col min="4" max="4" width="2.125" style="138" customWidth="1"/>
    <col min="5" max="6" width="8.625" customWidth="1"/>
    <col min="7" max="7" width="2.125" customWidth="1"/>
    <col min="8" max="8" width="13.625" customWidth="1"/>
    <col min="9" max="9" width="2.125" style="138" customWidth="1"/>
    <col min="10" max="11" width="8.625" customWidth="1"/>
    <col min="12" max="12" width="2.125" customWidth="1"/>
    <col min="13" max="13" width="13.625" customWidth="1"/>
    <col min="14" max="14" width="2.125" customWidth="1"/>
    <col min="15" max="16" width="8.625" customWidth="1"/>
    <col min="17" max="17" width="2.125" customWidth="1"/>
    <col min="18" max="18" width="13.625" customWidth="1"/>
    <col min="19" max="19" width="2.125" customWidth="1"/>
    <col min="20" max="21" width="8.625" customWidth="1"/>
    <col min="22" max="22" width="2.125" style="139" customWidth="1"/>
    <col min="23" max="23" width="13.625" customWidth="1"/>
    <col min="24" max="24" width="2.125" customWidth="1"/>
    <col min="25" max="26" width="8.625" customWidth="1"/>
    <col min="27" max="27" width="2.125" customWidth="1"/>
    <col min="28" max="28" width="13.625" customWidth="1"/>
    <col min="29" max="29" width="2.125" customWidth="1"/>
    <col min="30" max="31" width="8.625" customWidth="1"/>
  </cols>
  <sheetData>
    <row r="1" spans="1:32" s="6" customFormat="1" ht="15" customHeight="1" x14ac:dyDescent="0.15">
      <c r="A1" s="289" t="s">
        <v>16</v>
      </c>
      <c r="B1" s="291" t="str">
        <f>IF(記入欄!G2="","",記入欄!G2)</f>
        <v/>
      </c>
      <c r="C1" s="292"/>
      <c r="D1" s="292"/>
      <c r="E1" s="292"/>
      <c r="F1" s="292"/>
      <c r="G1" s="309" t="s">
        <v>19</v>
      </c>
      <c r="H1" s="309"/>
      <c r="I1" s="309"/>
      <c r="J1" s="309"/>
      <c r="K1" s="309"/>
      <c r="L1" s="311" t="s">
        <v>3</v>
      </c>
      <c r="M1" s="312"/>
      <c r="N1" s="317" t="str">
        <f>IF(記入欄!G5="","",記入欄!G5)</f>
        <v/>
      </c>
      <c r="O1" s="318"/>
      <c r="P1" s="318"/>
      <c r="Q1" s="311" t="s">
        <v>18</v>
      </c>
      <c r="R1" s="312"/>
      <c r="S1" s="295" t="str">
        <f>IF(記入欄!G7="","",記入欄!G7)</f>
        <v/>
      </c>
      <c r="T1" s="296"/>
      <c r="U1" s="297"/>
      <c r="V1" s="298" t="s">
        <v>4</v>
      </c>
      <c r="W1" s="299"/>
      <c r="X1" s="300"/>
      <c r="Y1" s="272" t="str">
        <f>IF(記入欄!G8="","",記入欄!G8)</f>
        <v/>
      </c>
      <c r="Z1" s="273"/>
      <c r="AA1" s="273"/>
      <c r="AB1" s="273"/>
      <c r="AC1" s="273"/>
      <c r="AD1" s="274"/>
      <c r="AE1" s="5" t="s">
        <v>0</v>
      </c>
      <c r="AF1" s="100"/>
    </row>
    <row r="2" spans="1:32" s="6" customFormat="1" ht="15" customHeight="1" x14ac:dyDescent="0.15">
      <c r="A2" s="290"/>
      <c r="B2" s="293"/>
      <c r="C2" s="294"/>
      <c r="D2" s="294"/>
      <c r="E2" s="294"/>
      <c r="F2" s="294"/>
      <c r="G2" s="310" t="str">
        <f>IF(記入欄!G4="","",記入欄!G4)</f>
        <v/>
      </c>
      <c r="H2" s="310"/>
      <c r="I2" s="310"/>
      <c r="J2" s="310"/>
      <c r="K2" s="310"/>
      <c r="L2" s="311" t="s">
        <v>2</v>
      </c>
      <c r="M2" s="312"/>
      <c r="N2" s="319" t="str">
        <f>IF(記入欄!G6="","",記入欄!G6)</f>
        <v/>
      </c>
      <c r="O2" s="320"/>
      <c r="P2" s="320"/>
      <c r="Q2" s="313" t="s">
        <v>308</v>
      </c>
      <c r="R2" s="314"/>
      <c r="S2" s="281">
        <f>集計表!R28</f>
        <v>0</v>
      </c>
      <c r="T2" s="282"/>
      <c r="U2" s="283"/>
      <c r="V2" s="301"/>
      <c r="W2" s="302"/>
      <c r="X2" s="303"/>
      <c r="Y2" s="275"/>
      <c r="Z2" s="276"/>
      <c r="AA2" s="276"/>
      <c r="AB2" s="276"/>
      <c r="AC2" s="276"/>
      <c r="AD2" s="277"/>
      <c r="AE2" s="287">
        <v>10</v>
      </c>
    </row>
    <row r="3" spans="1:32" s="6" customFormat="1" ht="15" customHeight="1" x14ac:dyDescent="0.15">
      <c r="A3" s="113" t="s">
        <v>17</v>
      </c>
      <c r="B3" s="307" t="str">
        <f>IF(記入欄!G3="","",記入欄!G3)</f>
        <v/>
      </c>
      <c r="C3" s="308"/>
      <c r="D3" s="308"/>
      <c r="E3" s="308"/>
      <c r="F3" s="308"/>
      <c r="G3" s="310"/>
      <c r="H3" s="310"/>
      <c r="I3" s="310"/>
      <c r="J3" s="310"/>
      <c r="K3" s="310"/>
      <c r="L3" s="311"/>
      <c r="M3" s="312"/>
      <c r="N3" s="321"/>
      <c r="O3" s="322"/>
      <c r="P3" s="322"/>
      <c r="Q3" s="315"/>
      <c r="R3" s="316"/>
      <c r="S3" s="284"/>
      <c r="T3" s="285"/>
      <c r="U3" s="286"/>
      <c r="V3" s="304"/>
      <c r="W3" s="305"/>
      <c r="X3" s="306"/>
      <c r="Y3" s="278"/>
      <c r="Z3" s="279"/>
      <c r="AA3" s="279"/>
      <c r="AB3" s="279"/>
      <c r="AC3" s="279"/>
      <c r="AD3" s="280"/>
      <c r="AE3" s="288"/>
    </row>
    <row r="4" spans="1:32" s="134" customFormat="1" ht="16.5" customHeight="1" x14ac:dyDescent="0.15">
      <c r="A4" s="8" t="s">
        <v>38</v>
      </c>
      <c r="B4" s="260" t="s">
        <v>6</v>
      </c>
      <c r="C4" s="261"/>
      <c r="D4" s="261"/>
      <c r="E4" s="261"/>
      <c r="F4" s="262"/>
      <c r="G4" s="260" t="s">
        <v>7</v>
      </c>
      <c r="H4" s="261"/>
      <c r="I4" s="261"/>
      <c r="J4" s="261"/>
      <c r="K4" s="262"/>
      <c r="L4" s="260" t="s">
        <v>8</v>
      </c>
      <c r="M4" s="261"/>
      <c r="N4" s="261"/>
      <c r="O4" s="261"/>
      <c r="P4" s="262"/>
      <c r="Q4" s="260" t="s">
        <v>9</v>
      </c>
      <c r="R4" s="261"/>
      <c r="S4" s="261"/>
      <c r="T4" s="261"/>
      <c r="U4" s="262"/>
      <c r="V4" s="260" t="s">
        <v>23</v>
      </c>
      <c r="W4" s="261"/>
      <c r="X4" s="261"/>
      <c r="Y4" s="261"/>
      <c r="Z4" s="262"/>
      <c r="AA4" s="260" t="s">
        <v>11</v>
      </c>
      <c r="AB4" s="261"/>
      <c r="AC4" s="261"/>
      <c r="AD4" s="261"/>
      <c r="AE4" s="262"/>
    </row>
    <row r="5" spans="1:32" s="134" customFormat="1" ht="16.5" customHeight="1" x14ac:dyDescent="0.15">
      <c r="A5" s="7">
        <v>33</v>
      </c>
      <c r="B5" s="263" t="s">
        <v>12</v>
      </c>
      <c r="C5" s="264"/>
      <c r="D5" s="265"/>
      <c r="E5" s="9" t="s">
        <v>13</v>
      </c>
      <c r="F5" s="10" t="s">
        <v>14</v>
      </c>
      <c r="G5" s="263" t="s">
        <v>12</v>
      </c>
      <c r="H5" s="264"/>
      <c r="I5" s="265"/>
      <c r="J5" s="9" t="s">
        <v>13</v>
      </c>
      <c r="K5" s="10" t="s">
        <v>14</v>
      </c>
      <c r="L5" s="263" t="s">
        <v>12</v>
      </c>
      <c r="M5" s="264"/>
      <c r="N5" s="265"/>
      <c r="O5" s="9" t="s">
        <v>13</v>
      </c>
      <c r="P5" s="10" t="s">
        <v>14</v>
      </c>
      <c r="Q5" s="263" t="s">
        <v>12</v>
      </c>
      <c r="R5" s="264"/>
      <c r="S5" s="265"/>
      <c r="T5" s="9" t="s">
        <v>13</v>
      </c>
      <c r="U5" s="10" t="s">
        <v>14</v>
      </c>
      <c r="V5" s="263" t="s">
        <v>12</v>
      </c>
      <c r="W5" s="264"/>
      <c r="X5" s="265"/>
      <c r="Y5" s="9" t="s">
        <v>13</v>
      </c>
      <c r="Z5" s="10" t="s">
        <v>14</v>
      </c>
      <c r="AA5" s="263" t="s">
        <v>12</v>
      </c>
      <c r="AB5" s="264"/>
      <c r="AC5" s="265"/>
      <c r="AD5" s="9" t="s">
        <v>13</v>
      </c>
      <c r="AE5" s="10" t="s">
        <v>14</v>
      </c>
    </row>
    <row r="6" spans="1:32" s="135" customFormat="1" ht="16.5" customHeight="1" x14ac:dyDescent="0.15">
      <c r="A6" s="11">
        <v>681</v>
      </c>
      <c r="B6" s="173"/>
      <c r="C6" s="174"/>
      <c r="D6" s="174"/>
      <c r="E6" s="175"/>
      <c r="F6" s="1"/>
      <c r="G6" s="176"/>
      <c r="H6" s="174"/>
      <c r="I6" s="177"/>
      <c r="J6" s="175"/>
      <c r="K6" s="1"/>
      <c r="L6" s="176"/>
      <c r="M6" s="174"/>
      <c r="N6" s="177"/>
      <c r="O6" s="175"/>
      <c r="P6" s="1"/>
      <c r="Q6" s="176"/>
      <c r="R6" s="174"/>
      <c r="S6" s="177"/>
      <c r="T6" s="175"/>
      <c r="U6" s="1"/>
      <c r="V6" s="18"/>
      <c r="W6" s="19" t="s">
        <v>258</v>
      </c>
      <c r="X6" s="18"/>
      <c r="Y6" s="15">
        <v>700</v>
      </c>
      <c r="Z6" s="2"/>
      <c r="AA6" s="176"/>
      <c r="AB6" s="174"/>
      <c r="AC6" s="177"/>
      <c r="AD6" s="175"/>
      <c r="AE6" s="1"/>
    </row>
    <row r="7" spans="1:32" s="135" customFormat="1" ht="16.5" customHeight="1" x14ac:dyDescent="0.15">
      <c r="A7" s="267" t="s">
        <v>257</v>
      </c>
      <c r="B7" s="171"/>
      <c r="C7" s="149"/>
      <c r="D7" s="147"/>
      <c r="E7" s="143"/>
      <c r="F7" s="2"/>
      <c r="G7" s="148"/>
      <c r="H7" s="147"/>
      <c r="I7" s="141"/>
      <c r="J7" s="143"/>
      <c r="K7" s="2"/>
      <c r="L7" s="148"/>
      <c r="M7" s="147"/>
      <c r="N7" s="141"/>
      <c r="O7" s="143"/>
      <c r="P7" s="2"/>
      <c r="Q7" s="148"/>
      <c r="R7" s="147"/>
      <c r="S7" s="141"/>
      <c r="T7" s="143"/>
      <c r="U7" s="2"/>
      <c r="V7" s="26"/>
      <c r="W7" s="27" t="s">
        <v>259</v>
      </c>
      <c r="X7" s="26"/>
      <c r="Y7" s="23">
        <v>200</v>
      </c>
      <c r="Z7" s="2"/>
      <c r="AA7" s="148"/>
      <c r="AB7" s="147"/>
      <c r="AC7" s="141"/>
      <c r="AD7" s="143"/>
      <c r="AE7" s="2"/>
    </row>
    <row r="8" spans="1:32" s="135" customFormat="1" ht="16.5" customHeight="1" x14ac:dyDescent="0.15">
      <c r="A8" s="267"/>
      <c r="B8" s="165"/>
      <c r="C8" s="147"/>
      <c r="D8" s="147"/>
      <c r="E8" s="143"/>
      <c r="F8" s="2"/>
      <c r="G8" s="148"/>
      <c r="H8" s="147"/>
      <c r="I8" s="141"/>
      <c r="J8" s="143"/>
      <c r="K8" s="2"/>
      <c r="L8" s="148"/>
      <c r="M8" s="147"/>
      <c r="N8" s="141"/>
      <c r="O8" s="143"/>
      <c r="P8" s="2"/>
      <c r="Q8" s="148"/>
      <c r="R8" s="147"/>
      <c r="S8" s="141"/>
      <c r="T8" s="143"/>
      <c r="U8" s="2"/>
      <c r="V8" s="26"/>
      <c r="W8" s="27" t="s">
        <v>260</v>
      </c>
      <c r="X8" s="26"/>
      <c r="Y8" s="23">
        <v>400</v>
      </c>
      <c r="Z8" s="2"/>
      <c r="AA8" s="148"/>
      <c r="AB8" s="147"/>
      <c r="AC8" s="141"/>
      <c r="AD8" s="143"/>
      <c r="AE8" s="2"/>
    </row>
    <row r="9" spans="1:32" s="135" customFormat="1" ht="16.5" customHeight="1" x14ac:dyDescent="0.15">
      <c r="A9" s="267"/>
      <c r="B9" s="148"/>
      <c r="C9" s="147"/>
      <c r="D9" s="147"/>
      <c r="E9" s="143"/>
      <c r="F9" s="2"/>
      <c r="G9" s="148"/>
      <c r="H9" s="147"/>
      <c r="I9" s="141"/>
      <c r="J9" s="143"/>
      <c r="K9" s="2"/>
      <c r="L9" s="148"/>
      <c r="M9" s="147"/>
      <c r="N9" s="141"/>
      <c r="O9" s="143"/>
      <c r="P9" s="2"/>
      <c r="Q9" s="148"/>
      <c r="R9" s="147"/>
      <c r="S9" s="141"/>
      <c r="T9" s="143"/>
      <c r="U9" s="2"/>
      <c r="V9" s="26"/>
      <c r="W9" s="27" t="s">
        <v>261</v>
      </c>
      <c r="X9" s="26"/>
      <c r="Y9" s="23">
        <v>950</v>
      </c>
      <c r="Z9" s="2"/>
      <c r="AA9" s="148"/>
      <c r="AB9" s="147"/>
      <c r="AC9" s="141"/>
      <c r="AD9" s="143"/>
      <c r="AE9" s="2"/>
    </row>
    <row r="10" spans="1:32" s="135" customFormat="1" ht="16.5" customHeight="1" x14ac:dyDescent="0.15">
      <c r="A10" s="37"/>
      <c r="B10" s="141"/>
      <c r="C10" s="178"/>
      <c r="D10" s="141"/>
      <c r="E10" s="179"/>
      <c r="F10" s="3"/>
      <c r="G10" s="141"/>
      <c r="H10" s="141"/>
      <c r="I10" s="141"/>
      <c r="J10" s="179"/>
      <c r="K10" s="2"/>
      <c r="L10" s="148"/>
      <c r="M10" s="147"/>
      <c r="N10" s="141"/>
      <c r="O10" s="143"/>
      <c r="P10" s="2"/>
      <c r="Q10" s="148"/>
      <c r="R10" s="147"/>
      <c r="S10" s="141"/>
      <c r="T10" s="143"/>
      <c r="U10" s="2"/>
      <c r="V10" s="141"/>
      <c r="W10" s="200"/>
      <c r="X10" s="141"/>
      <c r="Y10" s="143"/>
      <c r="Z10" s="2"/>
      <c r="AA10" s="148"/>
      <c r="AB10" s="147"/>
      <c r="AC10" s="141"/>
      <c r="AD10" s="143"/>
      <c r="AE10" s="2"/>
    </row>
    <row r="11" spans="1:32" s="135" customFormat="1" ht="16.5" customHeight="1" x14ac:dyDescent="0.15">
      <c r="A11" s="31"/>
      <c r="B11" s="141"/>
      <c r="C11" s="141"/>
      <c r="D11" s="141"/>
      <c r="E11" s="179"/>
      <c r="F11" s="3"/>
      <c r="G11" s="141"/>
      <c r="H11" s="141"/>
      <c r="I11" s="141"/>
      <c r="J11" s="179"/>
      <c r="K11" s="2"/>
      <c r="L11" s="141"/>
      <c r="M11" s="141"/>
      <c r="N11" s="180"/>
      <c r="O11" s="143"/>
      <c r="P11" s="2"/>
      <c r="Q11" s="140"/>
      <c r="R11" s="147"/>
      <c r="S11" s="160"/>
      <c r="T11" s="150"/>
      <c r="U11" s="2"/>
      <c r="V11" s="160"/>
      <c r="W11" s="148"/>
      <c r="X11" s="160"/>
      <c r="Y11" s="143"/>
      <c r="Z11" s="2"/>
      <c r="AA11" s="140"/>
      <c r="AB11" s="147"/>
      <c r="AC11" s="160"/>
      <c r="AD11" s="143"/>
      <c r="AE11" s="2"/>
    </row>
    <row r="12" spans="1:32" s="135" customFormat="1" ht="16.5" customHeight="1" x14ac:dyDescent="0.15">
      <c r="A12" s="37"/>
      <c r="B12" s="141"/>
      <c r="C12" s="141"/>
      <c r="D12" s="141"/>
      <c r="E12" s="179"/>
      <c r="F12" s="3"/>
      <c r="G12" s="141"/>
      <c r="H12" s="141"/>
      <c r="I12" s="141"/>
      <c r="J12" s="179"/>
      <c r="K12" s="2"/>
      <c r="L12" s="141"/>
      <c r="M12" s="141"/>
      <c r="N12" s="142"/>
      <c r="O12" s="143"/>
      <c r="P12" s="2"/>
      <c r="Q12" s="148"/>
      <c r="R12" s="147"/>
      <c r="S12" s="141"/>
      <c r="T12" s="150"/>
      <c r="U12" s="2"/>
      <c r="V12" s="141"/>
      <c r="W12" s="148"/>
      <c r="X12" s="141"/>
      <c r="Y12" s="143"/>
      <c r="Z12" s="2"/>
      <c r="AA12" s="148"/>
      <c r="AB12" s="147"/>
      <c r="AC12" s="141"/>
      <c r="AD12" s="143"/>
      <c r="AE12" s="2"/>
    </row>
    <row r="13" spans="1:32" s="135" customFormat="1" ht="16.5" customHeight="1" x14ac:dyDescent="0.15">
      <c r="A13" s="37"/>
      <c r="B13" s="141"/>
      <c r="C13" s="141"/>
      <c r="D13" s="141"/>
      <c r="E13" s="179"/>
      <c r="F13" s="3"/>
      <c r="G13" s="141"/>
      <c r="H13" s="141"/>
      <c r="I13" s="141"/>
      <c r="J13" s="179"/>
      <c r="K13" s="2"/>
      <c r="L13" s="141"/>
      <c r="M13" s="141"/>
      <c r="N13" s="142"/>
      <c r="O13" s="143"/>
      <c r="P13" s="2"/>
      <c r="Q13" s="148"/>
      <c r="R13" s="147"/>
      <c r="S13" s="141"/>
      <c r="T13" s="150"/>
      <c r="U13" s="2"/>
      <c r="V13" s="141"/>
      <c r="W13" s="148"/>
      <c r="X13" s="141"/>
      <c r="Y13" s="143"/>
      <c r="Z13" s="2"/>
      <c r="AA13" s="148"/>
      <c r="AB13" s="147"/>
      <c r="AC13" s="141"/>
      <c r="AD13" s="143"/>
      <c r="AE13" s="2"/>
    </row>
    <row r="14" spans="1:32" s="135" customFormat="1" ht="16.5" customHeight="1" x14ac:dyDescent="0.15">
      <c r="A14" s="37"/>
      <c r="B14" s="141"/>
      <c r="C14" s="141"/>
      <c r="D14" s="141"/>
      <c r="E14" s="179"/>
      <c r="F14" s="3"/>
      <c r="G14" s="141"/>
      <c r="H14" s="141"/>
      <c r="I14" s="141"/>
      <c r="J14" s="179"/>
      <c r="K14" s="2"/>
      <c r="L14" s="141"/>
      <c r="M14" s="141"/>
      <c r="N14" s="142"/>
      <c r="O14" s="143"/>
      <c r="P14" s="2"/>
      <c r="Q14" s="148"/>
      <c r="R14" s="147"/>
      <c r="S14" s="141"/>
      <c r="T14" s="150"/>
      <c r="U14" s="2"/>
      <c r="V14" s="141"/>
      <c r="W14" s="148"/>
      <c r="X14" s="141"/>
      <c r="Y14" s="143"/>
      <c r="Z14" s="2"/>
      <c r="AA14" s="148"/>
      <c r="AB14" s="147"/>
      <c r="AC14" s="141"/>
      <c r="AD14" s="143"/>
      <c r="AE14" s="2"/>
    </row>
    <row r="15" spans="1:32" s="135" customFormat="1" ht="16.5" customHeight="1" x14ac:dyDescent="0.15">
      <c r="A15" s="37"/>
      <c r="B15" s="141"/>
      <c r="C15" s="141"/>
      <c r="D15" s="141"/>
      <c r="E15" s="179"/>
      <c r="F15" s="3"/>
      <c r="G15" s="141"/>
      <c r="H15" s="141"/>
      <c r="I15" s="141"/>
      <c r="J15" s="179"/>
      <c r="K15" s="2"/>
      <c r="L15" s="141"/>
      <c r="M15" s="141"/>
      <c r="N15" s="142"/>
      <c r="O15" s="143"/>
      <c r="P15" s="2"/>
      <c r="Q15" s="148"/>
      <c r="R15" s="147"/>
      <c r="S15" s="141"/>
      <c r="T15" s="150"/>
      <c r="U15" s="2"/>
      <c r="V15" s="141"/>
      <c r="W15" s="148"/>
      <c r="X15" s="141"/>
      <c r="Y15" s="143"/>
      <c r="Z15" s="2"/>
      <c r="AA15" s="148"/>
      <c r="AB15" s="147"/>
      <c r="AC15" s="141"/>
      <c r="AD15" s="143"/>
      <c r="AE15" s="2"/>
    </row>
    <row r="16" spans="1:32" s="135" customFormat="1" ht="16.5" customHeight="1" x14ac:dyDescent="0.15">
      <c r="A16" s="37"/>
      <c r="B16" s="141"/>
      <c r="C16" s="141"/>
      <c r="D16" s="141"/>
      <c r="E16" s="179"/>
      <c r="F16" s="3"/>
      <c r="G16" s="141"/>
      <c r="H16" s="141"/>
      <c r="I16" s="141"/>
      <c r="J16" s="179"/>
      <c r="K16" s="2"/>
      <c r="L16" s="141"/>
      <c r="M16" s="141"/>
      <c r="N16" s="142"/>
      <c r="O16" s="143"/>
      <c r="P16" s="2"/>
      <c r="Q16" s="148"/>
      <c r="R16" s="147"/>
      <c r="S16" s="141"/>
      <c r="T16" s="150"/>
      <c r="U16" s="2"/>
      <c r="V16" s="141"/>
      <c r="W16" s="148"/>
      <c r="X16" s="141"/>
      <c r="Y16" s="143"/>
      <c r="Z16" s="2"/>
      <c r="AA16" s="148"/>
      <c r="AB16" s="147"/>
      <c r="AC16" s="141"/>
      <c r="AD16" s="143"/>
      <c r="AE16" s="2"/>
    </row>
    <row r="17" spans="1:31" s="135" customFormat="1" ht="16.5" customHeight="1" x14ac:dyDescent="0.15">
      <c r="A17" s="37"/>
      <c r="B17" s="141"/>
      <c r="C17" s="141"/>
      <c r="D17" s="141"/>
      <c r="E17" s="179"/>
      <c r="F17" s="3"/>
      <c r="G17" s="141"/>
      <c r="H17" s="141"/>
      <c r="I17" s="141"/>
      <c r="J17" s="179"/>
      <c r="K17" s="2"/>
      <c r="L17" s="141"/>
      <c r="M17" s="141"/>
      <c r="N17" s="181"/>
      <c r="O17" s="143"/>
      <c r="P17" s="2"/>
      <c r="Q17" s="151"/>
      <c r="R17" s="147"/>
      <c r="S17" s="167"/>
      <c r="T17" s="150"/>
      <c r="U17" s="2"/>
      <c r="V17" s="167"/>
      <c r="W17" s="148"/>
      <c r="X17" s="167"/>
      <c r="Y17" s="143"/>
      <c r="Z17" s="2"/>
      <c r="AA17" s="151"/>
      <c r="AB17" s="147"/>
      <c r="AC17" s="167"/>
      <c r="AD17" s="143"/>
      <c r="AE17" s="2"/>
    </row>
    <row r="18" spans="1:31" s="135" customFormat="1" ht="16.5" customHeight="1" x14ac:dyDescent="0.15">
      <c r="A18" s="37"/>
      <c r="B18" s="141"/>
      <c r="C18" s="141"/>
      <c r="D18" s="141"/>
      <c r="E18" s="179"/>
      <c r="F18" s="3"/>
      <c r="G18" s="141"/>
      <c r="H18" s="141"/>
      <c r="I18" s="141"/>
      <c r="J18" s="179"/>
      <c r="K18" s="2"/>
      <c r="L18" s="141"/>
      <c r="M18" s="141"/>
      <c r="N18" s="142"/>
      <c r="O18" s="143"/>
      <c r="P18" s="2"/>
      <c r="Q18" s="148"/>
      <c r="R18" s="147"/>
      <c r="S18" s="141"/>
      <c r="T18" s="150"/>
      <c r="U18" s="2"/>
      <c r="V18" s="141"/>
      <c r="W18" s="148"/>
      <c r="X18" s="141"/>
      <c r="Y18" s="143"/>
      <c r="Z18" s="2"/>
      <c r="AA18" s="148"/>
      <c r="AB18" s="147"/>
      <c r="AC18" s="141"/>
      <c r="AD18" s="143"/>
      <c r="AE18" s="2"/>
    </row>
    <row r="19" spans="1:31" s="135" customFormat="1" ht="16.5" customHeight="1" x14ac:dyDescent="0.15">
      <c r="A19" s="37"/>
      <c r="B19" s="141"/>
      <c r="C19" s="141"/>
      <c r="D19" s="141"/>
      <c r="E19" s="179"/>
      <c r="F19" s="3"/>
      <c r="G19" s="148"/>
      <c r="H19" s="147"/>
      <c r="I19" s="141"/>
      <c r="J19" s="143"/>
      <c r="K19" s="2"/>
      <c r="L19" s="141"/>
      <c r="M19" s="141"/>
      <c r="N19" s="142"/>
      <c r="O19" s="143"/>
      <c r="P19" s="2"/>
      <c r="Q19" s="148"/>
      <c r="R19" s="147"/>
      <c r="S19" s="141"/>
      <c r="T19" s="143"/>
      <c r="U19" s="2"/>
      <c r="V19" s="141"/>
      <c r="W19" s="148"/>
      <c r="X19" s="141"/>
      <c r="Y19" s="143"/>
      <c r="Z19" s="2"/>
      <c r="AA19" s="148"/>
      <c r="AB19" s="147"/>
      <c r="AC19" s="141"/>
      <c r="AD19" s="143"/>
      <c r="AE19" s="2"/>
    </row>
    <row r="20" spans="1:31" s="135" customFormat="1" ht="16.5" customHeight="1" x14ac:dyDescent="0.15">
      <c r="A20" s="45">
        <f>SUM(Z22)</f>
        <v>0</v>
      </c>
      <c r="B20" s="148"/>
      <c r="C20" s="147"/>
      <c r="D20" s="147"/>
      <c r="E20" s="143"/>
      <c r="F20" s="2"/>
      <c r="G20" s="148"/>
      <c r="H20" s="147"/>
      <c r="I20" s="141"/>
      <c r="J20" s="143"/>
      <c r="K20" s="2"/>
      <c r="L20" s="148"/>
      <c r="M20" s="147"/>
      <c r="N20" s="141"/>
      <c r="O20" s="143"/>
      <c r="P20" s="2"/>
      <c r="Q20" s="148"/>
      <c r="R20" s="147"/>
      <c r="S20" s="141"/>
      <c r="T20" s="150"/>
      <c r="U20" s="2"/>
      <c r="V20" s="141"/>
      <c r="W20" s="148"/>
      <c r="X20" s="141"/>
      <c r="Y20" s="143"/>
      <c r="Z20" s="2"/>
      <c r="AA20" s="148"/>
      <c r="AB20" s="147"/>
      <c r="AC20" s="141"/>
      <c r="AD20" s="143"/>
      <c r="AE20" s="2"/>
    </row>
    <row r="21" spans="1:31" s="135" customFormat="1" ht="16.5" customHeight="1" x14ac:dyDescent="0.15">
      <c r="A21" s="37"/>
      <c r="B21" s="165"/>
      <c r="C21" s="147"/>
      <c r="D21" s="152"/>
      <c r="E21" s="143"/>
      <c r="F21" s="2"/>
      <c r="G21" s="165"/>
      <c r="H21" s="147"/>
      <c r="I21" s="153"/>
      <c r="J21" s="143"/>
      <c r="K21" s="2"/>
      <c r="L21" s="165"/>
      <c r="M21" s="147"/>
      <c r="N21" s="166"/>
      <c r="O21" s="143"/>
      <c r="P21" s="2"/>
      <c r="Q21" s="165"/>
      <c r="R21" s="147"/>
      <c r="S21" s="166"/>
      <c r="T21" s="143"/>
      <c r="U21" s="2"/>
      <c r="V21" s="166"/>
      <c r="W21" s="148"/>
      <c r="X21" s="166"/>
      <c r="Y21" s="143"/>
      <c r="Z21" s="2"/>
      <c r="AA21" s="165"/>
      <c r="AB21" s="147"/>
      <c r="AC21" s="166"/>
      <c r="AD21" s="143"/>
      <c r="AE21" s="2"/>
    </row>
    <row r="22" spans="1:31" s="135" customFormat="1" ht="16.5" customHeight="1" x14ac:dyDescent="0.15">
      <c r="A22" s="45">
        <f>SUM(Y22)</f>
        <v>2250</v>
      </c>
      <c r="B22" s="28"/>
      <c r="C22" s="22"/>
      <c r="D22" s="42"/>
      <c r="E22" s="47"/>
      <c r="F22" s="48"/>
      <c r="G22" s="28"/>
      <c r="H22" s="22"/>
      <c r="I22" s="43"/>
      <c r="J22" s="47"/>
      <c r="K22" s="48"/>
      <c r="L22" s="28"/>
      <c r="M22" s="22"/>
      <c r="N22" s="44"/>
      <c r="O22" s="47"/>
      <c r="P22" s="48"/>
      <c r="Q22" s="28"/>
      <c r="R22" s="22"/>
      <c r="S22" s="44"/>
      <c r="T22" s="47"/>
      <c r="U22" s="48"/>
      <c r="V22" s="44"/>
      <c r="W22" s="49" t="s">
        <v>5</v>
      </c>
      <c r="X22" s="44"/>
      <c r="Y22" s="47">
        <f>SUM(Y6:Y9)</f>
        <v>2250</v>
      </c>
      <c r="Z22" s="48">
        <f>SUM(Z6:Z9)</f>
        <v>0</v>
      </c>
      <c r="AA22" s="28"/>
      <c r="AB22" s="22"/>
      <c r="AC22" s="44"/>
      <c r="AD22" s="47"/>
      <c r="AE22" s="48"/>
    </row>
    <row r="23" spans="1:31" s="135" customFormat="1" ht="16.5" customHeight="1" x14ac:dyDescent="0.15">
      <c r="A23" s="183"/>
      <c r="B23" s="50"/>
      <c r="C23" s="51"/>
      <c r="D23" s="52"/>
      <c r="E23" s="53"/>
      <c r="F23" s="54"/>
      <c r="G23" s="50"/>
      <c r="H23" s="51"/>
      <c r="I23" s="55"/>
      <c r="J23" s="53"/>
      <c r="K23" s="54"/>
      <c r="L23" s="50"/>
      <c r="M23" s="51"/>
      <c r="N23" s="56"/>
      <c r="O23" s="53"/>
      <c r="P23" s="54"/>
      <c r="Q23" s="50"/>
      <c r="R23" s="51"/>
      <c r="S23" s="56"/>
      <c r="T23" s="53"/>
      <c r="U23" s="54"/>
      <c r="V23" s="56"/>
      <c r="W23" s="39"/>
      <c r="X23" s="56"/>
      <c r="Y23" s="53"/>
      <c r="Z23" s="54"/>
      <c r="AA23" s="50"/>
      <c r="AB23" s="51"/>
      <c r="AC23" s="56"/>
      <c r="AD23" s="53"/>
      <c r="AE23" s="54"/>
    </row>
    <row r="24" spans="1:31" s="135" customFormat="1" ht="16.5" customHeight="1" x14ac:dyDescent="0.15">
      <c r="A24" s="57"/>
      <c r="B24" s="260" t="s">
        <v>6</v>
      </c>
      <c r="C24" s="261"/>
      <c r="D24" s="261"/>
      <c r="E24" s="261"/>
      <c r="F24" s="262"/>
      <c r="G24" s="260" t="s">
        <v>7</v>
      </c>
      <c r="H24" s="261"/>
      <c r="I24" s="261"/>
      <c r="J24" s="261"/>
      <c r="K24" s="262"/>
      <c r="L24" s="260" t="s">
        <v>8</v>
      </c>
      <c r="M24" s="261"/>
      <c r="N24" s="261"/>
      <c r="O24" s="261"/>
      <c r="P24" s="262"/>
      <c r="Q24" s="260" t="s">
        <v>9</v>
      </c>
      <c r="R24" s="261"/>
      <c r="S24" s="261"/>
      <c r="T24" s="261"/>
      <c r="U24" s="262"/>
      <c r="V24" s="260" t="s">
        <v>23</v>
      </c>
      <c r="W24" s="261"/>
      <c r="X24" s="261"/>
      <c r="Y24" s="261"/>
      <c r="Z24" s="262"/>
      <c r="AA24" s="260" t="s">
        <v>11</v>
      </c>
      <c r="AB24" s="261"/>
      <c r="AC24" s="261"/>
      <c r="AD24" s="261"/>
      <c r="AE24" s="262"/>
    </row>
    <row r="25" spans="1:31" s="135" customFormat="1" ht="16.5" customHeight="1" x14ac:dyDescent="0.15">
      <c r="A25" s="58"/>
      <c r="B25" s="263" t="s">
        <v>12</v>
      </c>
      <c r="C25" s="264"/>
      <c r="D25" s="265"/>
      <c r="E25" s="59" t="s">
        <v>13</v>
      </c>
      <c r="F25" s="60" t="s">
        <v>14</v>
      </c>
      <c r="G25" s="263" t="s">
        <v>12</v>
      </c>
      <c r="H25" s="264"/>
      <c r="I25" s="265"/>
      <c r="J25" s="59" t="s">
        <v>13</v>
      </c>
      <c r="K25" s="60" t="s">
        <v>14</v>
      </c>
      <c r="L25" s="263" t="s">
        <v>12</v>
      </c>
      <c r="M25" s="264"/>
      <c r="N25" s="265"/>
      <c r="O25" s="59" t="s">
        <v>13</v>
      </c>
      <c r="P25" s="60" t="s">
        <v>14</v>
      </c>
      <c r="Q25" s="263" t="s">
        <v>12</v>
      </c>
      <c r="R25" s="264"/>
      <c r="S25" s="265"/>
      <c r="T25" s="61" t="s">
        <v>13</v>
      </c>
      <c r="U25" s="60" t="s">
        <v>14</v>
      </c>
      <c r="V25" s="263" t="s">
        <v>12</v>
      </c>
      <c r="W25" s="264"/>
      <c r="X25" s="265"/>
      <c r="Y25" s="59" t="s">
        <v>13</v>
      </c>
      <c r="Z25" s="60" t="s">
        <v>14</v>
      </c>
      <c r="AA25" s="263" t="s">
        <v>12</v>
      </c>
      <c r="AB25" s="264"/>
      <c r="AC25" s="265"/>
      <c r="AD25" s="59" t="s">
        <v>13</v>
      </c>
      <c r="AE25" s="60" t="s">
        <v>14</v>
      </c>
    </row>
    <row r="26" spans="1:31" s="135" customFormat="1" ht="16.5" customHeight="1" x14ac:dyDescent="0.15">
      <c r="A26" s="31">
        <v>210</v>
      </c>
      <c r="B26" s="34"/>
      <c r="C26" s="21" t="s">
        <v>262</v>
      </c>
      <c r="D26" s="63"/>
      <c r="E26" s="64">
        <v>450</v>
      </c>
      <c r="F26" s="4"/>
      <c r="G26" s="34"/>
      <c r="H26" s="21" t="s">
        <v>262</v>
      </c>
      <c r="I26" s="65"/>
      <c r="J26" s="64">
        <v>500</v>
      </c>
      <c r="K26" s="4"/>
      <c r="L26" s="34"/>
      <c r="M26" s="21" t="s">
        <v>262</v>
      </c>
      <c r="N26" s="35"/>
      <c r="O26" s="64">
        <v>300</v>
      </c>
      <c r="P26" s="4"/>
      <c r="Q26" s="140"/>
      <c r="R26" s="149"/>
      <c r="S26" s="160"/>
      <c r="T26" s="182"/>
      <c r="U26" s="4"/>
      <c r="V26" s="35"/>
      <c r="W26" s="66" t="s">
        <v>263</v>
      </c>
      <c r="X26" s="35"/>
      <c r="Y26" s="64">
        <v>1800</v>
      </c>
      <c r="Z26" s="4"/>
      <c r="AA26" s="34"/>
      <c r="AB26" s="21" t="s">
        <v>263</v>
      </c>
      <c r="AC26" s="35"/>
      <c r="AD26" s="64">
        <v>150</v>
      </c>
      <c r="AE26" s="4"/>
    </row>
    <row r="27" spans="1:31" s="135" customFormat="1" ht="16.5" customHeight="1" x14ac:dyDescent="0.15">
      <c r="A27" s="267" t="s">
        <v>264</v>
      </c>
      <c r="B27" s="24"/>
      <c r="C27" s="25" t="s">
        <v>265</v>
      </c>
      <c r="D27" s="42"/>
      <c r="E27" s="23">
        <v>200</v>
      </c>
      <c r="F27" s="2"/>
      <c r="G27" s="148"/>
      <c r="H27" s="147"/>
      <c r="I27" s="153"/>
      <c r="J27" s="143"/>
      <c r="K27" s="2"/>
      <c r="L27" s="148"/>
      <c r="M27" s="147"/>
      <c r="N27" s="141"/>
      <c r="O27" s="143"/>
      <c r="P27" s="2"/>
      <c r="Q27" s="148"/>
      <c r="R27" s="147"/>
      <c r="S27" s="141"/>
      <c r="T27" s="150"/>
      <c r="U27" s="2"/>
      <c r="V27" s="26"/>
      <c r="W27" s="27" t="s">
        <v>266</v>
      </c>
      <c r="X27" s="26"/>
      <c r="Y27" s="23">
        <v>150</v>
      </c>
      <c r="Z27" s="2"/>
      <c r="AA27" s="148"/>
      <c r="AB27" s="147"/>
      <c r="AC27" s="141"/>
      <c r="AD27" s="143"/>
      <c r="AE27" s="2"/>
    </row>
    <row r="28" spans="1:31" s="135" customFormat="1" ht="16.5" customHeight="1" x14ac:dyDescent="0.15">
      <c r="A28" s="267"/>
      <c r="B28" s="165"/>
      <c r="C28" s="147"/>
      <c r="D28" s="152"/>
      <c r="E28" s="143"/>
      <c r="F28" s="2"/>
      <c r="G28" s="165"/>
      <c r="H28" s="147"/>
      <c r="I28" s="153"/>
      <c r="J28" s="143"/>
      <c r="K28" s="2"/>
      <c r="L28" s="165"/>
      <c r="M28" s="147"/>
      <c r="N28" s="166"/>
      <c r="O28" s="143"/>
      <c r="P28" s="2"/>
      <c r="Q28" s="165"/>
      <c r="R28" s="147"/>
      <c r="S28" s="166"/>
      <c r="T28" s="150"/>
      <c r="U28" s="2"/>
      <c r="V28" s="44"/>
      <c r="W28" s="27" t="s">
        <v>347</v>
      </c>
      <c r="X28" s="44"/>
      <c r="Y28" s="23">
        <v>1350</v>
      </c>
      <c r="Z28" s="2"/>
      <c r="AA28" s="148"/>
      <c r="AB28" s="147"/>
      <c r="AC28" s="166"/>
      <c r="AD28" s="143"/>
      <c r="AE28" s="2"/>
    </row>
    <row r="29" spans="1:31" s="135" customFormat="1" ht="16.5" customHeight="1" x14ac:dyDescent="0.15">
      <c r="A29" s="267"/>
      <c r="B29" s="165"/>
      <c r="C29" s="147"/>
      <c r="D29" s="152"/>
      <c r="E29" s="143"/>
      <c r="F29" s="2"/>
      <c r="G29" s="165"/>
      <c r="H29" s="147"/>
      <c r="I29" s="153"/>
      <c r="J29" s="143"/>
      <c r="K29" s="2"/>
      <c r="L29" s="165"/>
      <c r="M29" s="147"/>
      <c r="N29" s="166"/>
      <c r="O29" s="143"/>
      <c r="P29" s="2"/>
      <c r="Q29" s="165"/>
      <c r="R29" s="147"/>
      <c r="S29" s="166"/>
      <c r="T29" s="150"/>
      <c r="U29" s="2"/>
      <c r="V29" s="44"/>
      <c r="W29" s="27" t="s">
        <v>25</v>
      </c>
      <c r="X29" s="44"/>
      <c r="Y29" s="23">
        <v>450</v>
      </c>
      <c r="Z29" s="2"/>
      <c r="AA29" s="165"/>
      <c r="AB29" s="147"/>
      <c r="AC29" s="166"/>
      <c r="AD29" s="143"/>
      <c r="AE29" s="2"/>
    </row>
    <row r="30" spans="1:31" s="135" customFormat="1" ht="16.5" customHeight="1" x14ac:dyDescent="0.15">
      <c r="A30" s="37"/>
      <c r="B30" s="165"/>
      <c r="C30" s="147"/>
      <c r="D30" s="152"/>
      <c r="E30" s="143"/>
      <c r="F30" s="2"/>
      <c r="G30" s="165"/>
      <c r="H30" s="147"/>
      <c r="I30" s="153"/>
      <c r="J30" s="143"/>
      <c r="K30" s="2"/>
      <c r="L30" s="165"/>
      <c r="M30" s="147"/>
      <c r="N30" s="166"/>
      <c r="O30" s="143"/>
      <c r="P30" s="2"/>
      <c r="Q30" s="165"/>
      <c r="R30" s="147"/>
      <c r="S30" s="166"/>
      <c r="T30" s="150"/>
      <c r="U30" s="2"/>
      <c r="V30" s="44"/>
      <c r="W30" s="27" t="s">
        <v>267</v>
      </c>
      <c r="X30" s="44"/>
      <c r="Y30" s="23">
        <v>350</v>
      </c>
      <c r="Z30" s="2"/>
      <c r="AA30" s="165"/>
      <c r="AB30" s="147"/>
      <c r="AC30" s="166"/>
      <c r="AD30" s="143"/>
      <c r="AE30" s="2"/>
    </row>
    <row r="31" spans="1:31" s="135" customFormat="1" ht="16.5" customHeight="1" x14ac:dyDescent="0.15">
      <c r="A31" s="31"/>
      <c r="B31" s="165"/>
      <c r="C31" s="147"/>
      <c r="D31" s="152"/>
      <c r="E31" s="143"/>
      <c r="F31" s="2"/>
      <c r="G31" s="165"/>
      <c r="H31" s="147"/>
      <c r="I31" s="153"/>
      <c r="J31" s="143"/>
      <c r="K31" s="2"/>
      <c r="L31" s="165"/>
      <c r="M31" s="147"/>
      <c r="N31" s="166"/>
      <c r="O31" s="143"/>
      <c r="P31" s="2"/>
      <c r="Q31" s="165"/>
      <c r="R31" s="147"/>
      <c r="S31" s="166"/>
      <c r="T31" s="150"/>
      <c r="U31" s="2"/>
      <c r="V31" s="44"/>
      <c r="W31" s="27" t="s">
        <v>268</v>
      </c>
      <c r="X31" s="44"/>
      <c r="Y31" s="23">
        <v>200</v>
      </c>
      <c r="Z31" s="2"/>
      <c r="AA31" s="165"/>
      <c r="AB31" s="147"/>
      <c r="AC31" s="166"/>
      <c r="AD31" s="143"/>
      <c r="AE31" s="2"/>
    </row>
    <row r="32" spans="1:31" s="135" customFormat="1" ht="16.5" customHeight="1" x14ac:dyDescent="0.15">
      <c r="A32" s="37"/>
      <c r="B32" s="165"/>
      <c r="C32" s="147"/>
      <c r="D32" s="152"/>
      <c r="E32" s="143"/>
      <c r="F32" s="2"/>
      <c r="G32" s="148"/>
      <c r="H32" s="147"/>
      <c r="I32" s="153"/>
      <c r="J32" s="143"/>
      <c r="K32" s="2"/>
      <c r="L32" s="148"/>
      <c r="M32" s="147"/>
      <c r="N32" s="141"/>
      <c r="O32" s="143"/>
      <c r="P32" s="2"/>
      <c r="Q32" s="148"/>
      <c r="R32" s="147"/>
      <c r="S32" s="141"/>
      <c r="T32" s="143"/>
      <c r="U32" s="2"/>
      <c r="V32" s="26"/>
      <c r="W32" s="27" t="s">
        <v>269</v>
      </c>
      <c r="X32" s="26"/>
      <c r="Y32" s="23">
        <v>600</v>
      </c>
      <c r="Z32" s="2"/>
      <c r="AA32" s="148"/>
      <c r="AB32" s="147"/>
      <c r="AC32" s="141"/>
      <c r="AD32" s="143"/>
      <c r="AE32" s="2"/>
    </row>
    <row r="33" spans="1:31" s="135" customFormat="1" ht="16.5" customHeight="1" x14ac:dyDescent="0.15">
      <c r="A33" s="41"/>
      <c r="B33" s="165"/>
      <c r="C33" s="147"/>
      <c r="D33" s="152"/>
      <c r="E33" s="143"/>
      <c r="F33" s="2"/>
      <c r="G33" s="148"/>
      <c r="H33" s="147"/>
      <c r="I33" s="153"/>
      <c r="J33" s="143"/>
      <c r="K33" s="2"/>
      <c r="L33" s="148"/>
      <c r="M33" s="147"/>
      <c r="N33" s="141"/>
      <c r="O33" s="143"/>
      <c r="P33" s="2"/>
      <c r="Q33" s="148"/>
      <c r="R33" s="147"/>
      <c r="S33" s="141"/>
      <c r="T33" s="150"/>
      <c r="U33" s="2"/>
      <c r="V33" s="26"/>
      <c r="W33" s="27" t="s">
        <v>270</v>
      </c>
      <c r="X33" s="26"/>
      <c r="Y33" s="23">
        <v>450</v>
      </c>
      <c r="Z33" s="2"/>
      <c r="AA33" s="148"/>
      <c r="AB33" s="147"/>
      <c r="AC33" s="141"/>
      <c r="AD33" s="143"/>
      <c r="AE33" s="2"/>
    </row>
    <row r="34" spans="1:31" s="135" customFormat="1" ht="16.5" customHeight="1" x14ac:dyDescent="0.15">
      <c r="A34" s="37"/>
      <c r="B34" s="149"/>
      <c r="C34" s="160"/>
      <c r="D34" s="140"/>
      <c r="E34" s="161"/>
      <c r="F34" s="4"/>
      <c r="G34" s="149"/>
      <c r="H34" s="160"/>
      <c r="I34" s="140"/>
      <c r="J34" s="161"/>
      <c r="K34" s="4"/>
      <c r="L34" s="149"/>
      <c r="M34" s="160"/>
      <c r="N34" s="140"/>
      <c r="O34" s="161"/>
      <c r="P34" s="4"/>
      <c r="Q34" s="149"/>
      <c r="R34" s="160"/>
      <c r="S34" s="140"/>
      <c r="T34" s="161"/>
      <c r="U34" s="4"/>
      <c r="V34" s="172"/>
      <c r="W34" s="148"/>
      <c r="X34" s="166"/>
      <c r="Y34" s="143"/>
      <c r="Z34" s="2"/>
      <c r="AA34" s="171"/>
      <c r="AB34" s="149"/>
      <c r="AC34" s="172"/>
      <c r="AD34" s="161"/>
      <c r="AE34" s="4"/>
    </row>
    <row r="35" spans="1:31" s="135" customFormat="1" ht="16.5" customHeight="1" x14ac:dyDescent="0.15">
      <c r="A35" s="68"/>
      <c r="B35" s="147"/>
      <c r="C35" s="141"/>
      <c r="D35" s="148"/>
      <c r="E35" s="143"/>
      <c r="F35" s="2"/>
      <c r="G35" s="147"/>
      <c r="H35" s="141"/>
      <c r="I35" s="148"/>
      <c r="J35" s="143"/>
      <c r="K35" s="2"/>
      <c r="L35" s="147"/>
      <c r="M35" s="141"/>
      <c r="N35" s="148"/>
      <c r="O35" s="143"/>
      <c r="P35" s="2"/>
      <c r="Q35" s="147"/>
      <c r="R35" s="141"/>
      <c r="S35" s="148"/>
      <c r="T35" s="143"/>
      <c r="U35" s="2"/>
      <c r="V35" s="166"/>
      <c r="W35" s="148"/>
      <c r="X35" s="166"/>
      <c r="Y35" s="143"/>
      <c r="Z35" s="2"/>
      <c r="AA35" s="165"/>
      <c r="AB35" s="147"/>
      <c r="AC35" s="166"/>
      <c r="AD35" s="143"/>
      <c r="AE35" s="2"/>
    </row>
    <row r="36" spans="1:31" s="135" customFormat="1" ht="16.5" customHeight="1" x14ac:dyDescent="0.15">
      <c r="A36" s="68"/>
      <c r="B36" s="147"/>
      <c r="C36" s="141"/>
      <c r="D36" s="148"/>
      <c r="E36" s="143"/>
      <c r="F36" s="2"/>
      <c r="G36" s="147"/>
      <c r="H36" s="141"/>
      <c r="I36" s="148"/>
      <c r="J36" s="143"/>
      <c r="K36" s="2"/>
      <c r="L36" s="147"/>
      <c r="M36" s="141"/>
      <c r="N36" s="148"/>
      <c r="O36" s="143"/>
      <c r="P36" s="2"/>
      <c r="Q36" s="147"/>
      <c r="R36" s="141"/>
      <c r="S36" s="148"/>
      <c r="T36" s="143"/>
      <c r="U36" s="2"/>
      <c r="V36" s="166"/>
      <c r="W36" s="148"/>
      <c r="X36" s="166"/>
      <c r="Y36" s="143"/>
      <c r="Z36" s="2"/>
      <c r="AA36" s="165"/>
      <c r="AB36" s="147"/>
      <c r="AC36" s="166"/>
      <c r="AD36" s="143"/>
      <c r="AE36" s="2"/>
    </row>
    <row r="37" spans="1:31" s="135" customFormat="1" ht="16.5" customHeight="1" x14ac:dyDescent="0.15">
      <c r="A37" s="37"/>
      <c r="B37" s="147"/>
      <c r="C37" s="141"/>
      <c r="D37" s="148"/>
      <c r="E37" s="143"/>
      <c r="F37" s="2"/>
      <c r="G37" s="147"/>
      <c r="H37" s="141"/>
      <c r="I37" s="148"/>
      <c r="J37" s="143"/>
      <c r="K37" s="2"/>
      <c r="L37" s="147"/>
      <c r="M37" s="141"/>
      <c r="N37" s="148"/>
      <c r="O37" s="143"/>
      <c r="P37" s="2"/>
      <c r="Q37" s="147"/>
      <c r="R37" s="141"/>
      <c r="S37" s="148"/>
      <c r="T37" s="143"/>
      <c r="U37" s="2"/>
      <c r="V37" s="166"/>
      <c r="W37" s="148"/>
      <c r="X37" s="166"/>
      <c r="Y37" s="143"/>
      <c r="Z37" s="2"/>
      <c r="AA37" s="165"/>
      <c r="AB37" s="147"/>
      <c r="AC37" s="166"/>
      <c r="AD37" s="143"/>
      <c r="AE37" s="2"/>
    </row>
    <row r="38" spans="1:31" s="135" customFormat="1" ht="16.5" customHeight="1" x14ac:dyDescent="0.15">
      <c r="A38" s="37"/>
      <c r="B38" s="147"/>
      <c r="C38" s="141"/>
      <c r="D38" s="148"/>
      <c r="E38" s="143"/>
      <c r="F38" s="2"/>
      <c r="G38" s="147"/>
      <c r="H38" s="141"/>
      <c r="I38" s="148"/>
      <c r="J38" s="143"/>
      <c r="K38" s="2"/>
      <c r="L38" s="147"/>
      <c r="M38" s="141"/>
      <c r="N38" s="148"/>
      <c r="O38" s="143"/>
      <c r="P38" s="2"/>
      <c r="Q38" s="147"/>
      <c r="R38" s="141"/>
      <c r="S38" s="148"/>
      <c r="T38" s="143"/>
      <c r="U38" s="2"/>
      <c r="V38" s="166"/>
      <c r="W38" s="148"/>
      <c r="X38" s="166"/>
      <c r="Y38" s="143"/>
      <c r="Z38" s="2"/>
      <c r="AA38" s="165"/>
      <c r="AB38" s="147"/>
      <c r="AC38" s="166"/>
      <c r="AD38" s="143"/>
      <c r="AE38" s="2"/>
    </row>
    <row r="39" spans="1:31" s="135" customFormat="1" ht="16.5" customHeight="1" x14ac:dyDescent="0.15">
      <c r="A39" s="37"/>
      <c r="B39" s="140"/>
      <c r="C39" s="141"/>
      <c r="D39" s="142"/>
      <c r="E39" s="143"/>
      <c r="F39" s="2"/>
      <c r="G39" s="141"/>
      <c r="H39" s="149"/>
      <c r="I39" s="141"/>
      <c r="J39" s="143"/>
      <c r="K39" s="2"/>
      <c r="L39" s="147"/>
      <c r="M39" s="141"/>
      <c r="N39" s="142"/>
      <c r="O39" s="143"/>
      <c r="P39" s="2"/>
      <c r="Q39" s="147"/>
      <c r="R39" s="141"/>
      <c r="S39" s="148"/>
      <c r="T39" s="143"/>
      <c r="U39" s="2"/>
      <c r="V39" s="141"/>
      <c r="W39" s="148"/>
      <c r="X39" s="141"/>
      <c r="Y39" s="143"/>
      <c r="Z39" s="2"/>
      <c r="AA39" s="148"/>
      <c r="AB39" s="147"/>
      <c r="AC39" s="141"/>
      <c r="AD39" s="143"/>
      <c r="AE39" s="2"/>
    </row>
    <row r="40" spans="1:31" s="135" customFormat="1" ht="16.5" customHeight="1" x14ac:dyDescent="0.15">
      <c r="A40" s="37"/>
      <c r="B40" s="148"/>
      <c r="C40" s="149"/>
      <c r="D40" s="141"/>
      <c r="E40" s="143"/>
      <c r="F40" s="2"/>
      <c r="G40" s="141"/>
      <c r="H40" s="147"/>
      <c r="I40" s="141"/>
      <c r="J40" s="143"/>
      <c r="K40" s="2"/>
      <c r="L40" s="147"/>
      <c r="M40" s="141"/>
      <c r="N40" s="142"/>
      <c r="O40" s="143"/>
      <c r="P40" s="2"/>
      <c r="Q40" s="147"/>
      <c r="R40" s="149"/>
      <c r="S40" s="147"/>
      <c r="T40" s="150"/>
      <c r="U40" s="2"/>
      <c r="V40" s="141"/>
      <c r="W40" s="148"/>
      <c r="X40" s="141"/>
      <c r="Y40" s="143"/>
      <c r="Z40" s="2"/>
      <c r="AA40" s="148"/>
      <c r="AB40" s="147"/>
      <c r="AC40" s="141"/>
      <c r="AD40" s="143"/>
      <c r="AE40" s="2"/>
    </row>
    <row r="41" spans="1:31" s="135" customFormat="1" ht="16.5" customHeight="1" x14ac:dyDescent="0.15">
      <c r="A41" s="37"/>
      <c r="B41" s="148"/>
      <c r="C41" s="147"/>
      <c r="D41" s="141"/>
      <c r="E41" s="143"/>
      <c r="F41" s="2"/>
      <c r="G41" s="141"/>
      <c r="H41" s="147"/>
      <c r="I41" s="141"/>
      <c r="J41" s="143"/>
      <c r="K41" s="2"/>
      <c r="L41" s="147"/>
      <c r="M41" s="141"/>
      <c r="N41" s="142"/>
      <c r="O41" s="143"/>
      <c r="P41" s="2"/>
      <c r="Q41" s="147"/>
      <c r="R41" s="147"/>
      <c r="S41" s="147"/>
      <c r="T41" s="150"/>
      <c r="U41" s="2"/>
      <c r="V41" s="141"/>
      <c r="W41" s="148"/>
      <c r="X41" s="141"/>
      <c r="Y41" s="143"/>
      <c r="Z41" s="2"/>
      <c r="AA41" s="148"/>
      <c r="AB41" s="147"/>
      <c r="AC41" s="141"/>
      <c r="AD41" s="143"/>
      <c r="AE41" s="2"/>
    </row>
    <row r="42" spans="1:31" s="135" customFormat="1" ht="16.5" customHeight="1" x14ac:dyDescent="0.15">
      <c r="A42" s="69">
        <f>SUM(F44,K44,P44,Z44,AE44)</f>
        <v>0</v>
      </c>
      <c r="B42" s="148"/>
      <c r="C42" s="147"/>
      <c r="D42" s="141"/>
      <c r="E42" s="143"/>
      <c r="F42" s="2"/>
      <c r="G42" s="141"/>
      <c r="H42" s="147"/>
      <c r="I42" s="141"/>
      <c r="J42" s="143"/>
      <c r="K42" s="2"/>
      <c r="L42" s="141"/>
      <c r="M42" s="149"/>
      <c r="N42" s="141"/>
      <c r="O42" s="143"/>
      <c r="P42" s="2"/>
      <c r="Q42" s="141"/>
      <c r="R42" s="147"/>
      <c r="S42" s="141"/>
      <c r="T42" s="150"/>
      <c r="U42" s="2"/>
      <c r="V42" s="141"/>
      <c r="W42" s="148"/>
      <c r="X42" s="141"/>
      <c r="Y42" s="143"/>
      <c r="Z42" s="2"/>
      <c r="AA42" s="148"/>
      <c r="AB42" s="147"/>
      <c r="AC42" s="141"/>
      <c r="AD42" s="143"/>
      <c r="AE42" s="2"/>
    </row>
    <row r="43" spans="1:31" s="135" customFormat="1" ht="16.5" customHeight="1" x14ac:dyDescent="0.15">
      <c r="A43" s="37"/>
      <c r="B43" s="148"/>
      <c r="C43" s="147"/>
      <c r="D43" s="141"/>
      <c r="E43" s="143"/>
      <c r="F43" s="2"/>
      <c r="G43" s="141"/>
      <c r="H43" s="147"/>
      <c r="I43" s="141"/>
      <c r="J43" s="143"/>
      <c r="K43" s="2"/>
      <c r="L43" s="141"/>
      <c r="M43" s="147"/>
      <c r="N43" s="141"/>
      <c r="O43" s="143"/>
      <c r="P43" s="2"/>
      <c r="Q43" s="148"/>
      <c r="R43" s="147"/>
      <c r="S43" s="141"/>
      <c r="T43" s="150"/>
      <c r="U43" s="2"/>
      <c r="V43" s="141"/>
      <c r="W43" s="148"/>
      <c r="X43" s="141"/>
      <c r="Y43" s="143"/>
      <c r="Z43" s="2"/>
      <c r="AA43" s="148"/>
      <c r="AB43" s="147"/>
      <c r="AC43" s="141"/>
      <c r="AD43" s="143"/>
      <c r="AE43" s="2"/>
    </row>
    <row r="44" spans="1:31" s="135" customFormat="1" ht="16.5" customHeight="1" x14ac:dyDescent="0.15">
      <c r="A44" s="222">
        <f>SUM(E44,J44,O44,Y44,AD44)</f>
        <v>6950</v>
      </c>
      <c r="B44" s="24"/>
      <c r="C44" s="46" t="s">
        <v>5</v>
      </c>
      <c r="D44" s="26"/>
      <c r="E44" s="223">
        <f>SUM(E26:E27)</f>
        <v>650</v>
      </c>
      <c r="F44" s="244">
        <f>SUM(F26:F27)</f>
        <v>0</v>
      </c>
      <c r="G44" s="26"/>
      <c r="H44" s="46" t="s">
        <v>5</v>
      </c>
      <c r="I44" s="26"/>
      <c r="J44" s="223">
        <f>SUM(J26:J26)</f>
        <v>500</v>
      </c>
      <c r="K44" s="244">
        <f>SUM(K26:K26)</f>
        <v>0</v>
      </c>
      <c r="L44" s="26"/>
      <c r="M44" s="46" t="s">
        <v>5</v>
      </c>
      <c r="N44" s="26"/>
      <c r="O44" s="223">
        <f>SUM(O26:O26)</f>
        <v>300</v>
      </c>
      <c r="P44" s="244">
        <f>SUM(P26:P26)</f>
        <v>0</v>
      </c>
      <c r="Q44" s="24"/>
      <c r="R44" s="22"/>
      <c r="S44" s="26"/>
      <c r="T44" s="223"/>
      <c r="U44" s="244"/>
      <c r="V44" s="26"/>
      <c r="W44" s="49" t="s">
        <v>5</v>
      </c>
      <c r="X44" s="26"/>
      <c r="Y44" s="223">
        <f>SUM(Y26:Y33)</f>
        <v>5350</v>
      </c>
      <c r="Z44" s="244">
        <f>SUM(Z26:Z33)</f>
        <v>0</v>
      </c>
      <c r="AA44" s="24"/>
      <c r="AB44" s="46" t="s">
        <v>5</v>
      </c>
      <c r="AC44" s="26"/>
      <c r="AD44" s="223">
        <f>SUM(AD26:AD26)</f>
        <v>150</v>
      </c>
      <c r="AE44" s="244">
        <f>SUM(AE26:AE26)</f>
        <v>0</v>
      </c>
    </row>
    <row r="45" spans="1:31" s="135" customFormat="1" ht="16.5" customHeight="1" x14ac:dyDescent="0.15">
      <c r="A45" s="184"/>
      <c r="B45" s="39"/>
      <c r="C45" s="22"/>
      <c r="D45" s="26"/>
      <c r="E45" s="247"/>
      <c r="F45" s="248"/>
      <c r="G45" s="26"/>
      <c r="H45" s="22"/>
      <c r="I45" s="26"/>
      <c r="J45" s="247"/>
      <c r="K45" s="248"/>
      <c r="L45" s="26"/>
      <c r="M45" s="22"/>
      <c r="N45" s="26"/>
      <c r="O45" s="247"/>
      <c r="P45" s="248"/>
      <c r="Q45" s="24"/>
      <c r="R45" s="22"/>
      <c r="S45" s="26"/>
      <c r="T45" s="249"/>
      <c r="U45" s="248"/>
      <c r="V45" s="26"/>
      <c r="W45" s="24"/>
      <c r="X45" s="26"/>
      <c r="Y45" s="247"/>
      <c r="Z45" s="248"/>
      <c r="AA45" s="24"/>
      <c r="AB45" s="22"/>
      <c r="AC45" s="26"/>
      <c r="AD45" s="247"/>
      <c r="AE45" s="248"/>
    </row>
    <row r="46" spans="1:31" s="135" customFormat="1" ht="16.5" customHeight="1" x14ac:dyDescent="0.15">
      <c r="A46" s="37"/>
      <c r="B46" s="22"/>
      <c r="C46" s="22"/>
      <c r="D46" s="22"/>
      <c r="E46" s="247"/>
      <c r="F46" s="248"/>
      <c r="G46" s="22"/>
      <c r="H46" s="22"/>
      <c r="I46" s="22"/>
      <c r="J46" s="247"/>
      <c r="K46" s="248"/>
      <c r="L46" s="22"/>
      <c r="M46" s="22"/>
      <c r="N46" s="22"/>
      <c r="O46" s="247"/>
      <c r="P46" s="248"/>
      <c r="Q46" s="24"/>
      <c r="R46" s="22"/>
      <c r="S46" s="26"/>
      <c r="T46" s="249"/>
      <c r="U46" s="248"/>
      <c r="V46" s="26"/>
      <c r="W46" s="24"/>
      <c r="X46" s="26"/>
      <c r="Y46" s="247"/>
      <c r="Z46" s="248"/>
      <c r="AA46" s="24"/>
      <c r="AB46" s="22"/>
      <c r="AC46" s="26"/>
      <c r="AD46" s="247"/>
      <c r="AE46" s="248"/>
    </row>
    <row r="47" spans="1:31" s="135" customFormat="1" ht="16.5" customHeight="1" x14ac:dyDescent="0.15">
      <c r="A47" s="37"/>
      <c r="B47" s="24"/>
      <c r="C47" s="22"/>
      <c r="D47" s="42"/>
      <c r="E47" s="247"/>
      <c r="F47" s="248"/>
      <c r="G47" s="24"/>
      <c r="H47" s="22"/>
      <c r="I47" s="43"/>
      <c r="J47" s="247"/>
      <c r="K47" s="248"/>
      <c r="L47" s="24"/>
      <c r="M47" s="22"/>
      <c r="N47" s="26"/>
      <c r="O47" s="247"/>
      <c r="P47" s="248"/>
      <c r="Q47" s="24"/>
      <c r="R47" s="22"/>
      <c r="S47" s="26"/>
      <c r="T47" s="249"/>
      <c r="U47" s="248"/>
      <c r="V47" s="26"/>
      <c r="W47" s="24"/>
      <c r="X47" s="26"/>
      <c r="Y47" s="247"/>
      <c r="Z47" s="248"/>
      <c r="AA47" s="24"/>
      <c r="AB47" s="22"/>
      <c r="AC47" s="26"/>
      <c r="AD47" s="247"/>
      <c r="AE47" s="248"/>
    </row>
    <row r="48" spans="1:31" s="135" customFormat="1" ht="16.5" customHeight="1" x14ac:dyDescent="0.15">
      <c r="A48" s="37"/>
      <c r="B48" s="24"/>
      <c r="C48" s="22"/>
      <c r="D48" s="42"/>
      <c r="E48" s="247"/>
      <c r="F48" s="248"/>
      <c r="G48" s="24"/>
      <c r="H48" s="22"/>
      <c r="I48" s="43"/>
      <c r="J48" s="247"/>
      <c r="K48" s="248"/>
      <c r="L48" s="24"/>
      <c r="M48" s="22"/>
      <c r="N48" s="26"/>
      <c r="O48" s="247"/>
      <c r="P48" s="248"/>
      <c r="Q48" s="24"/>
      <c r="R48" s="22"/>
      <c r="S48" s="26"/>
      <c r="T48" s="249"/>
      <c r="U48" s="248"/>
      <c r="V48" s="26"/>
      <c r="W48" s="24"/>
      <c r="X48" s="26"/>
      <c r="Y48" s="247"/>
      <c r="Z48" s="248"/>
      <c r="AA48" s="24"/>
      <c r="AB48" s="22"/>
      <c r="AC48" s="26"/>
      <c r="AD48" s="247"/>
      <c r="AE48" s="248"/>
    </row>
    <row r="49" spans="1:31" s="135" customFormat="1" ht="16.5" customHeight="1" x14ac:dyDescent="0.15">
      <c r="A49" s="37"/>
      <c r="B49" s="24"/>
      <c r="C49" s="22"/>
      <c r="D49" s="42"/>
      <c r="E49" s="247"/>
      <c r="F49" s="248"/>
      <c r="G49" s="24"/>
      <c r="H49" s="22"/>
      <c r="I49" s="43"/>
      <c r="J49" s="247"/>
      <c r="K49" s="248"/>
      <c r="L49" s="24"/>
      <c r="M49" s="22"/>
      <c r="N49" s="26"/>
      <c r="O49" s="247"/>
      <c r="P49" s="248"/>
      <c r="Q49" s="24"/>
      <c r="R49" s="22"/>
      <c r="S49" s="26"/>
      <c r="T49" s="247"/>
      <c r="U49" s="248"/>
      <c r="V49" s="26"/>
      <c r="W49" s="24"/>
      <c r="X49" s="26"/>
      <c r="Y49" s="247"/>
      <c r="Z49" s="248"/>
      <c r="AA49" s="24"/>
      <c r="AB49" s="22"/>
      <c r="AC49" s="26"/>
      <c r="AD49" s="247"/>
      <c r="AE49" s="248"/>
    </row>
    <row r="50" spans="1:31" s="135" customFormat="1" ht="16.5" customHeight="1" x14ac:dyDescent="0.15">
      <c r="A50" s="221"/>
      <c r="B50" s="24"/>
      <c r="C50" s="22"/>
      <c r="D50" s="42"/>
      <c r="E50" s="247"/>
      <c r="F50" s="248"/>
      <c r="G50" s="24"/>
      <c r="H50" s="22"/>
      <c r="I50" s="43"/>
      <c r="J50" s="247"/>
      <c r="K50" s="248"/>
      <c r="L50" s="24"/>
      <c r="M50" s="22"/>
      <c r="N50" s="26"/>
      <c r="O50" s="247"/>
      <c r="P50" s="248"/>
      <c r="Q50" s="24"/>
      <c r="R50" s="22"/>
      <c r="S50" s="26"/>
      <c r="T50" s="249"/>
      <c r="U50" s="248"/>
      <c r="V50" s="26"/>
      <c r="W50" s="24"/>
      <c r="X50" s="26"/>
      <c r="Y50" s="247"/>
      <c r="Z50" s="248"/>
      <c r="AA50" s="24"/>
      <c r="AB50" s="22"/>
      <c r="AC50" s="26"/>
      <c r="AD50" s="247"/>
      <c r="AE50" s="248"/>
    </row>
    <row r="51" spans="1:31" s="135" customFormat="1" ht="16.5" customHeight="1" x14ac:dyDescent="0.15">
      <c r="A51" s="37"/>
      <c r="B51" s="24"/>
      <c r="C51" s="22"/>
      <c r="D51" s="42"/>
      <c r="E51" s="247"/>
      <c r="F51" s="248"/>
      <c r="G51" s="24"/>
      <c r="H51" s="22"/>
      <c r="I51" s="43"/>
      <c r="J51" s="247"/>
      <c r="K51" s="248"/>
      <c r="L51" s="24"/>
      <c r="M51" s="22"/>
      <c r="N51" s="26"/>
      <c r="O51" s="247"/>
      <c r="P51" s="248"/>
      <c r="Q51" s="24"/>
      <c r="R51" s="22"/>
      <c r="S51" s="26"/>
      <c r="T51" s="249"/>
      <c r="U51" s="248"/>
      <c r="V51" s="26"/>
      <c r="W51" s="24"/>
      <c r="X51" s="26"/>
      <c r="Y51" s="247"/>
      <c r="Z51" s="248"/>
      <c r="AA51" s="24"/>
      <c r="AB51" s="22"/>
      <c r="AC51" s="26"/>
      <c r="AD51" s="247"/>
      <c r="AE51" s="248"/>
    </row>
    <row r="52" spans="1:31" s="135" customFormat="1" ht="16.5" customHeight="1" x14ac:dyDescent="0.15">
      <c r="A52" s="37"/>
      <c r="B52" s="24"/>
      <c r="C52" s="22"/>
      <c r="D52" s="42"/>
      <c r="E52" s="247"/>
      <c r="F52" s="248"/>
      <c r="G52" s="24"/>
      <c r="H52" s="22"/>
      <c r="I52" s="43"/>
      <c r="J52" s="247"/>
      <c r="K52" s="248"/>
      <c r="L52" s="24"/>
      <c r="M52" s="22"/>
      <c r="N52" s="26"/>
      <c r="O52" s="247"/>
      <c r="P52" s="248"/>
      <c r="Q52" s="24"/>
      <c r="R52" s="22"/>
      <c r="S52" s="26"/>
      <c r="T52" s="249"/>
      <c r="U52" s="248"/>
      <c r="V52" s="26"/>
      <c r="W52" s="24"/>
      <c r="X52" s="26"/>
      <c r="Y52" s="247"/>
      <c r="Z52" s="248"/>
      <c r="AA52" s="24"/>
      <c r="AB52" s="22"/>
      <c r="AC52" s="26"/>
      <c r="AD52" s="247"/>
      <c r="AE52" s="248"/>
    </row>
    <row r="53" spans="1:31" s="135" customFormat="1" ht="16.5" customHeight="1" x14ac:dyDescent="0.15">
      <c r="A53" s="37"/>
      <c r="B53" s="24"/>
      <c r="C53" s="22"/>
      <c r="D53" s="42"/>
      <c r="E53" s="247"/>
      <c r="F53" s="248"/>
      <c r="G53" s="24"/>
      <c r="H53" s="22"/>
      <c r="I53" s="43"/>
      <c r="J53" s="247"/>
      <c r="K53" s="248"/>
      <c r="L53" s="24"/>
      <c r="M53" s="22"/>
      <c r="N53" s="26"/>
      <c r="O53" s="247"/>
      <c r="P53" s="248"/>
      <c r="Q53" s="24"/>
      <c r="R53" s="22"/>
      <c r="S53" s="26"/>
      <c r="T53" s="249"/>
      <c r="U53" s="248"/>
      <c r="V53" s="26"/>
      <c r="W53" s="24"/>
      <c r="X53" s="26"/>
      <c r="Y53" s="247"/>
      <c r="Z53" s="248"/>
      <c r="AA53" s="24"/>
      <c r="AB53" s="22"/>
      <c r="AC53" s="26"/>
      <c r="AD53" s="247"/>
      <c r="AE53" s="248"/>
    </row>
    <row r="54" spans="1:31" s="135" customFormat="1" ht="16.5" customHeight="1" x14ac:dyDescent="0.15">
      <c r="A54" s="37"/>
      <c r="B54" s="24"/>
      <c r="C54" s="22"/>
      <c r="D54" s="42"/>
      <c r="E54" s="247"/>
      <c r="F54" s="248"/>
      <c r="G54" s="24"/>
      <c r="H54" s="22"/>
      <c r="I54" s="43"/>
      <c r="J54" s="247"/>
      <c r="K54" s="248"/>
      <c r="L54" s="24"/>
      <c r="M54" s="22"/>
      <c r="N54" s="26"/>
      <c r="O54" s="247"/>
      <c r="P54" s="248"/>
      <c r="Q54" s="24"/>
      <c r="R54" s="22"/>
      <c r="S54" s="26"/>
      <c r="T54" s="249"/>
      <c r="U54" s="248"/>
      <c r="V54" s="26"/>
      <c r="W54" s="24"/>
      <c r="X54" s="26"/>
      <c r="Y54" s="247"/>
      <c r="Z54" s="248"/>
      <c r="AA54" s="24"/>
      <c r="AB54" s="22"/>
      <c r="AC54" s="26"/>
      <c r="AD54" s="247"/>
      <c r="AE54" s="248"/>
    </row>
    <row r="55" spans="1:31" s="135" customFormat="1" ht="16.5" customHeight="1" x14ac:dyDescent="0.15">
      <c r="A55" s="70"/>
      <c r="B55" s="39"/>
      <c r="C55" s="51"/>
      <c r="D55" s="71"/>
      <c r="E55" s="224"/>
      <c r="F55" s="230"/>
      <c r="G55" s="39"/>
      <c r="H55" s="51"/>
      <c r="I55" s="73"/>
      <c r="J55" s="224"/>
      <c r="K55" s="230"/>
      <c r="L55" s="39"/>
      <c r="M55" s="51"/>
      <c r="N55" s="74"/>
      <c r="O55" s="224"/>
      <c r="P55" s="230"/>
      <c r="Q55" s="39"/>
      <c r="R55" s="51"/>
      <c r="S55" s="74"/>
      <c r="T55" s="246"/>
      <c r="U55" s="230"/>
      <c r="V55" s="74"/>
      <c r="W55" s="39"/>
      <c r="X55" s="74"/>
      <c r="Y55" s="224"/>
      <c r="Z55" s="230"/>
      <c r="AA55" s="39"/>
      <c r="AB55" s="51"/>
      <c r="AC55" s="74"/>
      <c r="AD55" s="224"/>
      <c r="AE55" s="230"/>
    </row>
    <row r="56" spans="1:31" s="135" customFormat="1" ht="16.5" customHeight="1" x14ac:dyDescent="0.15">
      <c r="A56" s="76" t="s">
        <v>1</v>
      </c>
      <c r="B56" s="77"/>
      <c r="C56" s="77"/>
      <c r="D56" s="78"/>
      <c r="E56" s="79"/>
      <c r="F56" s="80"/>
      <c r="G56" s="77"/>
      <c r="H56" s="77"/>
      <c r="I56" s="78"/>
      <c r="J56" s="79"/>
      <c r="K56" s="80"/>
      <c r="L56" s="77"/>
      <c r="M56" s="77"/>
      <c r="N56" s="77"/>
      <c r="O56" s="79"/>
      <c r="P56" s="80"/>
      <c r="Q56" s="77"/>
      <c r="R56" s="77"/>
      <c r="S56" s="77"/>
      <c r="T56" s="79"/>
      <c r="U56" s="80"/>
      <c r="V56" s="77"/>
      <c r="W56" s="77"/>
      <c r="X56" s="77"/>
      <c r="Y56" s="79"/>
      <c r="Z56" s="80"/>
      <c r="AA56" s="77"/>
      <c r="AB56" s="77"/>
      <c r="AC56" s="77"/>
      <c r="AD56" s="79"/>
      <c r="AE56" s="80"/>
    </row>
    <row r="57" spans="1:31" s="84" customFormat="1" ht="15.75" customHeight="1" x14ac:dyDescent="0.15">
      <c r="A57" s="269" t="s">
        <v>385</v>
      </c>
      <c r="B57" s="269"/>
      <c r="C57" s="269"/>
      <c r="D57" s="269"/>
      <c r="E57" s="269"/>
      <c r="F57" s="269"/>
      <c r="G57" s="269"/>
      <c r="H57" s="269"/>
      <c r="I57" s="269"/>
      <c r="J57" s="269"/>
      <c r="K57" s="269"/>
      <c r="L57" s="269"/>
      <c r="M57" s="269"/>
      <c r="N57" s="269"/>
      <c r="O57" s="269"/>
      <c r="P57" s="269"/>
      <c r="Q57" s="269"/>
      <c r="R57" s="269"/>
      <c r="S57" s="269"/>
      <c r="T57" s="269"/>
      <c r="U57" s="269"/>
      <c r="V57" s="269"/>
      <c r="W57" s="269"/>
      <c r="X57" s="269"/>
      <c r="Y57" s="269"/>
      <c r="Z57" s="81" t="s">
        <v>37</v>
      </c>
      <c r="AA57" s="270" t="s">
        <v>478</v>
      </c>
      <c r="AB57" s="270"/>
      <c r="AC57" s="270"/>
      <c r="AD57" s="82"/>
      <c r="AE57" s="83" t="s">
        <v>109</v>
      </c>
    </row>
    <row r="58" spans="1:31" s="84" customFormat="1" ht="15.75" customHeight="1" x14ac:dyDescent="0.2">
      <c r="A58" s="266" t="s">
        <v>378</v>
      </c>
      <c r="B58" s="266"/>
      <c r="C58" s="266"/>
      <c r="D58" s="266"/>
      <c r="E58" s="266"/>
      <c r="F58" s="266"/>
      <c r="G58" s="266"/>
      <c r="H58" s="266"/>
      <c r="I58" s="266"/>
      <c r="J58" s="266"/>
      <c r="K58" s="266"/>
      <c r="L58" s="266"/>
      <c r="M58" s="266"/>
      <c r="N58" s="266"/>
      <c r="O58" s="266"/>
      <c r="P58" s="266"/>
      <c r="Q58" s="266"/>
      <c r="R58" s="266"/>
      <c r="S58" s="266"/>
      <c r="T58" s="266"/>
      <c r="U58" s="266"/>
      <c r="V58" s="266"/>
      <c r="W58" s="266"/>
      <c r="X58" s="266"/>
      <c r="Y58" s="266"/>
      <c r="Z58" s="81" t="s">
        <v>312</v>
      </c>
      <c r="AA58" s="271" t="s">
        <v>478</v>
      </c>
      <c r="AB58" s="271"/>
      <c r="AC58" s="271"/>
      <c r="AE58" s="85"/>
    </row>
    <row r="59" spans="1:31" s="84" customFormat="1" ht="13.5" customHeight="1" x14ac:dyDescent="0.15">
      <c r="A59" s="266" t="s">
        <v>351</v>
      </c>
      <c r="B59" s="266"/>
      <c r="C59" s="266"/>
      <c r="D59" s="266"/>
      <c r="E59" s="266"/>
      <c r="F59" s="266"/>
      <c r="G59" s="266"/>
      <c r="H59" s="266"/>
      <c r="I59" s="266"/>
      <c r="J59" s="266"/>
      <c r="K59" s="266"/>
      <c r="L59" s="266"/>
      <c r="M59" s="266"/>
      <c r="N59" s="266"/>
      <c r="O59" s="266"/>
      <c r="P59" s="266"/>
      <c r="Q59" s="266"/>
      <c r="R59" s="266"/>
      <c r="S59" s="266"/>
      <c r="T59" s="266"/>
      <c r="U59" s="266"/>
      <c r="V59" s="266"/>
      <c r="W59" s="266"/>
      <c r="X59" s="266"/>
      <c r="Y59" s="266"/>
    </row>
    <row r="60" spans="1:31" s="84" customFormat="1" ht="13.5" customHeight="1" x14ac:dyDescent="0.15">
      <c r="A60" s="266" t="s">
        <v>350</v>
      </c>
      <c r="B60" s="266"/>
      <c r="C60" s="266"/>
      <c r="D60" s="266"/>
      <c r="E60" s="266"/>
      <c r="F60" s="266"/>
      <c r="G60" s="266"/>
      <c r="H60" s="266"/>
      <c r="I60" s="266"/>
      <c r="J60" s="266"/>
      <c r="K60" s="266"/>
      <c r="L60" s="266"/>
      <c r="M60" s="266"/>
      <c r="N60" s="266"/>
      <c r="O60" s="266"/>
      <c r="P60" s="266"/>
      <c r="Q60" s="266"/>
      <c r="R60" s="266"/>
      <c r="S60" s="266"/>
      <c r="T60" s="266"/>
      <c r="U60" s="266"/>
      <c r="V60" s="266"/>
      <c r="W60" s="266"/>
      <c r="X60" s="266"/>
      <c r="Y60" s="266"/>
    </row>
    <row r="61" spans="1:31" s="84" customFormat="1" ht="13.5" customHeight="1" x14ac:dyDescent="0.15">
      <c r="D61" s="136"/>
      <c r="I61" s="136"/>
      <c r="V61" s="137"/>
    </row>
    <row r="62" spans="1:31" s="84" customFormat="1" ht="13.5" customHeight="1" x14ac:dyDescent="0.15">
      <c r="D62" s="136"/>
      <c r="I62" s="136"/>
      <c r="V62" s="137"/>
    </row>
    <row r="63" spans="1:31" s="84" customFormat="1" ht="13.5" customHeight="1" x14ac:dyDescent="0.15">
      <c r="D63" s="136"/>
      <c r="I63" s="136"/>
      <c r="V63" s="137"/>
    </row>
    <row r="64" spans="1:31" s="84" customFormat="1" ht="13.5" customHeight="1" x14ac:dyDescent="0.15">
      <c r="D64" s="136"/>
      <c r="I64" s="136"/>
      <c r="V64" s="137"/>
    </row>
    <row r="65" spans="4:22" s="84" customFormat="1" ht="13.5" customHeight="1" x14ac:dyDescent="0.15">
      <c r="D65" s="136"/>
      <c r="I65" s="136"/>
      <c r="V65" s="137"/>
    </row>
    <row r="66" spans="4:22" s="84" customFormat="1" ht="13.5" customHeight="1" x14ac:dyDescent="0.15">
      <c r="D66" s="136"/>
      <c r="I66" s="136"/>
      <c r="V66" s="137"/>
    </row>
    <row r="67" spans="4:22" s="84" customFormat="1" ht="13.5" customHeight="1" x14ac:dyDescent="0.15">
      <c r="D67" s="136"/>
      <c r="I67" s="136"/>
      <c r="V67" s="137"/>
    </row>
    <row r="68" spans="4:22" s="84" customFormat="1" ht="13.5" customHeight="1" x14ac:dyDescent="0.15">
      <c r="D68" s="136"/>
      <c r="I68" s="136"/>
      <c r="V68" s="137"/>
    </row>
    <row r="69" spans="4:22" s="84" customFormat="1" ht="13.5" customHeight="1" x14ac:dyDescent="0.15">
      <c r="D69" s="136"/>
      <c r="I69" s="136"/>
      <c r="V69" s="137"/>
    </row>
    <row r="70" spans="4:22" s="84" customFormat="1" ht="13.5" customHeight="1" x14ac:dyDescent="0.15">
      <c r="D70" s="136"/>
      <c r="I70" s="136"/>
      <c r="V70" s="137"/>
    </row>
    <row r="71" spans="4:22" s="84" customFormat="1" ht="13.5" customHeight="1" x14ac:dyDescent="0.15">
      <c r="D71" s="136"/>
      <c r="I71" s="136"/>
      <c r="V71" s="137"/>
    </row>
    <row r="72" spans="4:22" s="84" customFormat="1" ht="13.5" customHeight="1" x14ac:dyDescent="0.15">
      <c r="D72" s="136"/>
      <c r="I72" s="136"/>
      <c r="V72" s="137"/>
    </row>
    <row r="73" spans="4:22" s="84" customFormat="1" ht="13.5" customHeight="1" x14ac:dyDescent="0.15">
      <c r="D73" s="136"/>
      <c r="I73" s="136"/>
      <c r="V73" s="137"/>
    </row>
    <row r="74" spans="4:22" s="84" customFormat="1" ht="13.5" customHeight="1" x14ac:dyDescent="0.15">
      <c r="D74" s="136"/>
      <c r="I74" s="136"/>
      <c r="V74" s="137"/>
    </row>
    <row r="75" spans="4:22" s="84" customFormat="1" ht="13.5" customHeight="1" x14ac:dyDescent="0.15">
      <c r="D75" s="136"/>
      <c r="I75" s="136"/>
      <c r="V75" s="137"/>
    </row>
    <row r="76" spans="4:22" s="84" customFormat="1" ht="13.5" customHeight="1" x14ac:dyDescent="0.15">
      <c r="D76" s="136"/>
      <c r="I76" s="136"/>
      <c r="V76" s="137"/>
    </row>
    <row r="77" spans="4:22" s="84" customFormat="1" ht="13.5" customHeight="1" x14ac:dyDescent="0.15">
      <c r="D77" s="136"/>
      <c r="I77" s="136"/>
      <c r="V77" s="137"/>
    </row>
    <row r="78" spans="4:22" s="84" customFormat="1" ht="13.5" customHeight="1" x14ac:dyDescent="0.15">
      <c r="D78" s="136"/>
      <c r="I78" s="136"/>
      <c r="V78" s="137"/>
    </row>
    <row r="79" spans="4:22" s="84" customFormat="1" ht="13.5" customHeight="1" x14ac:dyDescent="0.15">
      <c r="D79" s="136"/>
      <c r="I79" s="136"/>
      <c r="V79" s="137"/>
    </row>
    <row r="80" spans="4:22" s="84" customFormat="1" ht="13.5" customHeight="1" x14ac:dyDescent="0.15">
      <c r="D80" s="136"/>
      <c r="I80" s="136"/>
      <c r="V80" s="137"/>
    </row>
    <row r="81" spans="4:22" s="84" customFormat="1" ht="13.5" customHeight="1" x14ac:dyDescent="0.15">
      <c r="D81" s="136"/>
      <c r="I81" s="136"/>
      <c r="V81" s="137"/>
    </row>
    <row r="82" spans="4:22" s="84" customFormat="1" ht="13.5" customHeight="1" x14ac:dyDescent="0.15">
      <c r="D82" s="136"/>
      <c r="I82" s="136"/>
      <c r="V82" s="137"/>
    </row>
    <row r="83" spans="4:22" s="84" customFormat="1" ht="13.5" customHeight="1" x14ac:dyDescent="0.15">
      <c r="D83" s="136"/>
      <c r="I83" s="136"/>
      <c r="V83" s="137"/>
    </row>
    <row r="84" spans="4:22" s="84" customFormat="1" ht="13.5" customHeight="1" x14ac:dyDescent="0.15">
      <c r="D84" s="136"/>
      <c r="I84" s="136"/>
      <c r="V84" s="137"/>
    </row>
    <row r="85" spans="4:22" s="84" customFormat="1" ht="13.5" customHeight="1" x14ac:dyDescent="0.15">
      <c r="D85" s="136"/>
      <c r="I85" s="136"/>
      <c r="V85" s="137"/>
    </row>
    <row r="86" spans="4:22" s="84" customFormat="1" ht="13.5" customHeight="1" x14ac:dyDescent="0.15">
      <c r="D86" s="136"/>
      <c r="I86" s="136"/>
      <c r="V86" s="137"/>
    </row>
    <row r="87" spans="4:22" s="84" customFormat="1" ht="13.5" customHeight="1" x14ac:dyDescent="0.15">
      <c r="D87" s="136"/>
      <c r="I87" s="136"/>
      <c r="V87" s="137"/>
    </row>
    <row r="88" spans="4:22" s="84" customFormat="1" ht="13.5" customHeight="1" x14ac:dyDescent="0.15">
      <c r="D88" s="136"/>
      <c r="I88" s="136"/>
      <c r="V88" s="137"/>
    </row>
    <row r="89" spans="4:22" s="84" customFormat="1" ht="13.5" customHeight="1" x14ac:dyDescent="0.15">
      <c r="D89" s="136"/>
      <c r="I89" s="136"/>
      <c r="V89" s="137"/>
    </row>
    <row r="90" spans="4:22" s="84" customFormat="1" ht="13.5" customHeight="1" x14ac:dyDescent="0.15">
      <c r="D90" s="136"/>
      <c r="I90" s="136"/>
      <c r="V90" s="137"/>
    </row>
    <row r="91" spans="4:22" s="84" customFormat="1" ht="13.5" customHeight="1" x14ac:dyDescent="0.15">
      <c r="D91" s="136"/>
      <c r="I91" s="136"/>
      <c r="V91" s="137"/>
    </row>
    <row r="92" spans="4:22" s="84" customFormat="1" ht="13.5" customHeight="1" x14ac:dyDescent="0.15">
      <c r="D92" s="136"/>
      <c r="I92" s="136"/>
      <c r="V92" s="137"/>
    </row>
    <row r="93" spans="4:22" s="84" customFormat="1" ht="13.5" customHeight="1" x14ac:dyDescent="0.15">
      <c r="D93" s="136"/>
      <c r="I93" s="136"/>
      <c r="V93" s="137"/>
    </row>
    <row r="94" spans="4:22" s="84" customFormat="1" ht="13.5" customHeight="1" x14ac:dyDescent="0.15">
      <c r="D94" s="136"/>
      <c r="I94" s="136"/>
      <c r="V94" s="137"/>
    </row>
    <row r="95" spans="4:22" s="84" customFormat="1" ht="13.5" customHeight="1" x14ac:dyDescent="0.15">
      <c r="D95" s="136"/>
      <c r="I95" s="136"/>
      <c r="V95" s="137"/>
    </row>
    <row r="96" spans="4:22" s="84" customFormat="1" ht="13.5" customHeight="1" x14ac:dyDescent="0.15">
      <c r="D96" s="136"/>
      <c r="I96" s="136"/>
      <c r="V96" s="137"/>
    </row>
    <row r="97" spans="4:22" s="84" customFormat="1" ht="13.5" customHeight="1" x14ac:dyDescent="0.15">
      <c r="D97" s="136"/>
      <c r="I97" s="136"/>
      <c r="V97" s="137"/>
    </row>
    <row r="98" spans="4:22" s="84" customFormat="1" ht="13.5" customHeight="1" x14ac:dyDescent="0.15">
      <c r="D98" s="136"/>
      <c r="I98" s="136"/>
      <c r="V98" s="137"/>
    </row>
    <row r="99" spans="4:22" s="84" customFormat="1" ht="13.5" customHeight="1" x14ac:dyDescent="0.15">
      <c r="D99" s="136"/>
      <c r="I99" s="136"/>
      <c r="V99" s="137"/>
    </row>
    <row r="100" spans="4:22" s="84" customFormat="1" ht="13.5" customHeight="1" x14ac:dyDescent="0.15">
      <c r="D100" s="136"/>
      <c r="I100" s="136"/>
      <c r="V100" s="137"/>
    </row>
    <row r="101" spans="4:22" s="84" customFormat="1" ht="13.5" customHeight="1" x14ac:dyDescent="0.15">
      <c r="D101" s="136"/>
      <c r="I101" s="136"/>
      <c r="V101" s="137"/>
    </row>
    <row r="102" spans="4:22" s="84" customFormat="1" ht="13.5" customHeight="1" x14ac:dyDescent="0.15">
      <c r="D102" s="136"/>
      <c r="I102" s="136"/>
      <c r="V102" s="137"/>
    </row>
    <row r="103" spans="4:22" s="84" customFormat="1" ht="13.5" customHeight="1" x14ac:dyDescent="0.15">
      <c r="D103" s="136"/>
      <c r="I103" s="136"/>
      <c r="V103" s="137"/>
    </row>
    <row r="104" spans="4:22" s="84" customFormat="1" ht="13.5" customHeight="1" x14ac:dyDescent="0.15">
      <c r="D104" s="136"/>
      <c r="I104" s="136"/>
      <c r="V104" s="137"/>
    </row>
    <row r="105" spans="4:22" s="84" customFormat="1" ht="13.5" customHeight="1" x14ac:dyDescent="0.15">
      <c r="D105" s="136"/>
      <c r="I105" s="136"/>
      <c r="V105" s="137"/>
    </row>
    <row r="106" spans="4:22" s="84" customFormat="1" ht="13.5" customHeight="1" x14ac:dyDescent="0.15">
      <c r="D106" s="136"/>
      <c r="I106" s="136"/>
      <c r="V106" s="137"/>
    </row>
    <row r="107" spans="4:22" s="84" customFormat="1" ht="13.5" customHeight="1" x14ac:dyDescent="0.15">
      <c r="D107" s="136"/>
      <c r="I107" s="136"/>
      <c r="V107" s="137"/>
    </row>
    <row r="108" spans="4:22" s="84" customFormat="1" ht="13.5" customHeight="1" x14ac:dyDescent="0.15">
      <c r="D108" s="136"/>
      <c r="I108" s="136"/>
      <c r="V108" s="137"/>
    </row>
    <row r="109" spans="4:22" s="84" customFormat="1" ht="13.5" customHeight="1" x14ac:dyDescent="0.15">
      <c r="D109" s="136"/>
      <c r="I109" s="136"/>
      <c r="V109" s="137"/>
    </row>
    <row r="110" spans="4:22" s="84" customFormat="1" ht="13.5" customHeight="1" x14ac:dyDescent="0.15">
      <c r="D110" s="136"/>
      <c r="I110" s="136"/>
      <c r="V110" s="137"/>
    </row>
    <row r="111" spans="4:22" s="84" customFormat="1" ht="13.5" customHeight="1" x14ac:dyDescent="0.15">
      <c r="D111" s="136"/>
      <c r="I111" s="136"/>
      <c r="V111" s="137"/>
    </row>
    <row r="112" spans="4:22" s="84" customFormat="1" ht="13.5" customHeight="1" x14ac:dyDescent="0.15">
      <c r="D112" s="136"/>
      <c r="I112" s="136"/>
      <c r="V112" s="137"/>
    </row>
    <row r="113" spans="4:22" s="84" customFormat="1" ht="13.5" customHeight="1" x14ac:dyDescent="0.15">
      <c r="D113" s="136"/>
      <c r="I113" s="136"/>
      <c r="V113" s="137"/>
    </row>
    <row r="114" spans="4:22" s="84" customFormat="1" ht="13.5" customHeight="1" x14ac:dyDescent="0.15">
      <c r="D114" s="136"/>
      <c r="I114" s="136"/>
      <c r="V114" s="137"/>
    </row>
    <row r="115" spans="4:22" s="84" customFormat="1" ht="13.5" customHeight="1" x14ac:dyDescent="0.15">
      <c r="D115" s="136"/>
      <c r="I115" s="136"/>
      <c r="V115" s="137"/>
    </row>
    <row r="116" spans="4:22" s="84" customFormat="1" ht="13.5" customHeight="1" x14ac:dyDescent="0.15">
      <c r="D116" s="136"/>
      <c r="I116" s="136"/>
      <c r="V116" s="137"/>
    </row>
    <row r="117" spans="4:22" s="84" customFormat="1" ht="13.5" customHeight="1" x14ac:dyDescent="0.15">
      <c r="D117" s="136"/>
      <c r="I117" s="136"/>
      <c r="V117" s="137"/>
    </row>
    <row r="118" spans="4:22" s="84" customFormat="1" ht="13.5" customHeight="1" x14ac:dyDescent="0.15">
      <c r="D118" s="136"/>
      <c r="I118" s="136"/>
      <c r="V118" s="137"/>
    </row>
    <row r="119" spans="4:22" s="84" customFormat="1" ht="13.5" customHeight="1" x14ac:dyDescent="0.15">
      <c r="D119" s="136"/>
      <c r="I119" s="136"/>
      <c r="V119" s="137"/>
    </row>
    <row r="120" spans="4:22" s="84" customFormat="1" ht="13.5" customHeight="1" x14ac:dyDescent="0.15">
      <c r="D120" s="136"/>
      <c r="I120" s="136"/>
      <c r="V120" s="137"/>
    </row>
    <row r="121" spans="4:22" s="84" customFormat="1" ht="13.5" customHeight="1" x14ac:dyDescent="0.15">
      <c r="D121" s="136"/>
      <c r="I121" s="136"/>
      <c r="V121" s="137"/>
    </row>
    <row r="122" spans="4:22" s="84" customFormat="1" ht="13.5" customHeight="1" x14ac:dyDescent="0.15">
      <c r="D122" s="136"/>
      <c r="I122" s="136"/>
      <c r="V122" s="137"/>
    </row>
    <row r="123" spans="4:22" s="84" customFormat="1" ht="13.5" customHeight="1" x14ac:dyDescent="0.15">
      <c r="D123" s="136"/>
      <c r="I123" s="136"/>
      <c r="V123" s="137"/>
    </row>
    <row r="124" spans="4:22" s="84" customFormat="1" ht="13.5" customHeight="1" x14ac:dyDescent="0.15">
      <c r="D124" s="136"/>
      <c r="I124" s="136"/>
      <c r="V124" s="137"/>
    </row>
    <row r="125" spans="4:22" s="84" customFormat="1" ht="13.5" customHeight="1" x14ac:dyDescent="0.15">
      <c r="D125" s="136"/>
      <c r="I125" s="136"/>
      <c r="V125" s="137"/>
    </row>
    <row r="126" spans="4:22" s="84" customFormat="1" ht="13.5" customHeight="1" x14ac:dyDescent="0.15">
      <c r="D126" s="136"/>
      <c r="I126" s="136"/>
      <c r="V126" s="137"/>
    </row>
    <row r="127" spans="4:22" s="84" customFormat="1" ht="13.5" customHeight="1" x14ac:dyDescent="0.15">
      <c r="D127" s="136"/>
      <c r="I127" s="136"/>
      <c r="V127" s="137"/>
    </row>
    <row r="128" spans="4:22" s="84" customFormat="1" ht="13.5" customHeight="1" x14ac:dyDescent="0.15">
      <c r="D128" s="136"/>
      <c r="I128" s="136"/>
      <c r="V128" s="137"/>
    </row>
    <row r="129" spans="4:22" s="84" customFormat="1" ht="13.5" customHeight="1" x14ac:dyDescent="0.15">
      <c r="D129" s="136"/>
      <c r="I129" s="136"/>
      <c r="V129" s="137"/>
    </row>
    <row r="130" spans="4:22" s="84" customFormat="1" ht="13.5" customHeight="1" x14ac:dyDescent="0.15">
      <c r="D130" s="136"/>
      <c r="I130" s="136"/>
      <c r="V130" s="137"/>
    </row>
    <row r="131" spans="4:22" s="84" customFormat="1" ht="13.5" customHeight="1" x14ac:dyDescent="0.15">
      <c r="D131" s="136"/>
      <c r="I131" s="136"/>
      <c r="V131" s="137"/>
    </row>
    <row r="132" spans="4:22" s="84" customFormat="1" ht="13.5" customHeight="1" x14ac:dyDescent="0.15">
      <c r="D132" s="136"/>
      <c r="I132" s="136"/>
      <c r="V132" s="137"/>
    </row>
    <row r="133" spans="4:22" s="84" customFormat="1" ht="13.5" customHeight="1" x14ac:dyDescent="0.15">
      <c r="D133" s="136"/>
      <c r="I133" s="136"/>
      <c r="V133" s="137"/>
    </row>
    <row r="134" spans="4:22" s="84" customFormat="1" ht="13.5" customHeight="1" x14ac:dyDescent="0.15">
      <c r="D134" s="136"/>
      <c r="I134" s="136"/>
      <c r="V134" s="137"/>
    </row>
    <row r="135" spans="4:22" s="84" customFormat="1" ht="13.5" customHeight="1" x14ac:dyDescent="0.15">
      <c r="D135" s="136"/>
      <c r="I135" s="136"/>
      <c r="V135" s="137"/>
    </row>
    <row r="136" spans="4:22" s="84" customFormat="1" ht="13.5" customHeight="1" x14ac:dyDescent="0.15">
      <c r="D136" s="136"/>
      <c r="I136" s="136"/>
      <c r="V136" s="137"/>
    </row>
    <row r="137" spans="4:22" s="84" customFormat="1" ht="13.5" customHeight="1" x14ac:dyDescent="0.15">
      <c r="D137" s="136"/>
      <c r="I137" s="136"/>
      <c r="V137" s="137"/>
    </row>
    <row r="138" spans="4:22" s="84" customFormat="1" ht="13.5" customHeight="1" x14ac:dyDescent="0.15">
      <c r="D138" s="136"/>
      <c r="I138" s="136"/>
      <c r="V138" s="137"/>
    </row>
    <row r="139" spans="4:22" s="84" customFormat="1" ht="13.5" customHeight="1" x14ac:dyDescent="0.15">
      <c r="D139" s="136"/>
      <c r="I139" s="136"/>
      <c r="V139" s="137"/>
    </row>
    <row r="140" spans="4:22" s="84" customFormat="1" ht="13.5" customHeight="1" x14ac:dyDescent="0.15">
      <c r="D140" s="136"/>
      <c r="I140" s="136"/>
      <c r="V140" s="137"/>
    </row>
    <row r="141" spans="4:22" s="84" customFormat="1" ht="13.5" customHeight="1" x14ac:dyDescent="0.15">
      <c r="D141" s="136"/>
      <c r="I141" s="136"/>
      <c r="V141" s="137"/>
    </row>
    <row r="142" spans="4:22" s="84" customFormat="1" ht="13.5" customHeight="1" x14ac:dyDescent="0.15">
      <c r="D142" s="136"/>
      <c r="I142" s="136"/>
      <c r="V142" s="137"/>
    </row>
    <row r="143" spans="4:22" s="84" customFormat="1" ht="13.5" customHeight="1" x14ac:dyDescent="0.15">
      <c r="D143" s="136"/>
      <c r="I143" s="136"/>
      <c r="V143" s="137"/>
    </row>
    <row r="144" spans="4:22" s="84" customFormat="1" ht="13.5" customHeight="1" x14ac:dyDescent="0.15">
      <c r="D144" s="136"/>
      <c r="I144" s="136"/>
      <c r="V144" s="137"/>
    </row>
    <row r="145" spans="4:22" s="84" customFormat="1" ht="13.5" customHeight="1" x14ac:dyDescent="0.15">
      <c r="D145" s="136"/>
      <c r="I145" s="136"/>
      <c r="V145" s="137"/>
    </row>
    <row r="146" spans="4:22" s="84" customFormat="1" ht="13.5" customHeight="1" x14ac:dyDescent="0.15">
      <c r="D146" s="136"/>
      <c r="I146" s="136"/>
      <c r="V146" s="137"/>
    </row>
    <row r="147" spans="4:22" s="84" customFormat="1" ht="13.5" customHeight="1" x14ac:dyDescent="0.15">
      <c r="D147" s="136"/>
      <c r="I147" s="136"/>
      <c r="V147" s="137"/>
    </row>
  </sheetData>
  <sheetProtection algorithmName="SHA-512" hashValue="k9M3E9FL/vpz1nh+fjHlZmIbRzp9Yv2vZLl9JtvhpXc5qPsJJnJMQCgQ7mDmU9keGCFRLGl7pVO+1NgSIyDwPA==" saltValue="yHb1ucNsdxEimTLx/Z3Fgw==" spinCount="100000" sheet="1" objects="1" scenarios="1"/>
  <mergeCells count="48">
    <mergeCell ref="L2:M3"/>
    <mergeCell ref="N2:P3"/>
    <mergeCell ref="A1:A2"/>
    <mergeCell ref="B1:F2"/>
    <mergeCell ref="S1:U1"/>
    <mergeCell ref="B3:F3"/>
    <mergeCell ref="Q2:R3"/>
    <mergeCell ref="Q4:U4"/>
    <mergeCell ref="Y1:AD3"/>
    <mergeCell ref="S2:U3"/>
    <mergeCell ref="V4:Z4"/>
    <mergeCell ref="AA4:AE4"/>
    <mergeCell ref="V1:X3"/>
    <mergeCell ref="B4:F4"/>
    <mergeCell ref="G4:K4"/>
    <mergeCell ref="B5:D5"/>
    <mergeCell ref="G5:I5"/>
    <mergeCell ref="L5:N5"/>
    <mergeCell ref="L4:P4"/>
    <mergeCell ref="A27:A29"/>
    <mergeCell ref="A57:Y57"/>
    <mergeCell ref="V25:X25"/>
    <mergeCell ref="V5:X5"/>
    <mergeCell ref="AA5:AC5"/>
    <mergeCell ref="Q5:S5"/>
    <mergeCell ref="L25:N25"/>
    <mergeCell ref="AA25:AC25"/>
    <mergeCell ref="Q25:S25"/>
    <mergeCell ref="A7:A9"/>
    <mergeCell ref="B24:F24"/>
    <mergeCell ref="G24:K24"/>
    <mergeCell ref="L24:P24"/>
    <mergeCell ref="A59:Y59"/>
    <mergeCell ref="AE2:AE3"/>
    <mergeCell ref="A60:Y60"/>
    <mergeCell ref="G1:K1"/>
    <mergeCell ref="L1:M1"/>
    <mergeCell ref="N1:P1"/>
    <mergeCell ref="Q1:R1"/>
    <mergeCell ref="G2:K3"/>
    <mergeCell ref="AA57:AC57"/>
    <mergeCell ref="A58:Y58"/>
    <mergeCell ref="AA58:AC58"/>
    <mergeCell ref="Q24:U24"/>
    <mergeCell ref="V24:Z24"/>
    <mergeCell ref="AA24:AE24"/>
    <mergeCell ref="B25:D25"/>
    <mergeCell ref="G25:I25"/>
  </mergeCells>
  <phoneticPr fontId="3"/>
  <dataValidations count="1">
    <dataValidation type="whole" imeMode="disabled" allowBlank="1" showInputMessage="1" showErrorMessage="1" errorTitle="入力エラー" error="入力された部数は販売店の持ち部数を超えています。_x000a_表示部数以下の数字を入力して下さい。" sqref="F26:F27 AE26 P26 K26 Z26:Z33 Z7:Z10" xr:uid="{00000000-0002-0000-0C00-000000000000}">
      <formula1>0</formula1>
      <formula2>E7</formula2>
    </dataValidation>
  </dataValidations>
  <printOptions horizontalCentered="1" verticalCentered="1"/>
  <pageMargins left="0.19685039370078741" right="0" top="0.19685039370078741" bottom="0.19685039370078741" header="0.31496062992125984" footer="0.31496062992125984"/>
  <pageSetup paperSize="12" scale="7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1"/>
    <pageSetUpPr fitToPage="1"/>
  </sheetPr>
  <dimension ref="A1:AF147"/>
  <sheetViews>
    <sheetView showGridLines="0" zoomScale="80" zoomScaleNormal="80" workbookViewId="0">
      <selection activeCell="B1" sqref="B1:F2"/>
    </sheetView>
  </sheetViews>
  <sheetFormatPr defaultRowHeight="13.5" x14ac:dyDescent="0.15"/>
  <cols>
    <col min="2" max="2" width="2.125" customWidth="1"/>
    <col min="3" max="3" width="13.625" customWidth="1"/>
    <col min="4" max="4" width="2.125" style="138" customWidth="1"/>
    <col min="5" max="6" width="8.625" customWidth="1"/>
    <col min="7" max="7" width="2.125" customWidth="1"/>
    <col min="8" max="8" width="13.625" customWidth="1"/>
    <col min="9" max="9" width="2.125" style="138" customWidth="1"/>
    <col min="10" max="11" width="8.625" customWidth="1"/>
    <col min="12" max="12" width="2.125" customWidth="1"/>
    <col min="13" max="13" width="13.625" customWidth="1"/>
    <col min="14" max="14" width="2.125" customWidth="1"/>
    <col min="15" max="16" width="8.625" customWidth="1"/>
    <col min="17" max="17" width="2.125" customWidth="1"/>
    <col min="18" max="18" width="13.625" customWidth="1"/>
    <col min="19" max="19" width="2.125" customWidth="1"/>
    <col min="20" max="21" width="8.625" customWidth="1"/>
    <col min="22" max="22" width="2.125" style="139" customWidth="1"/>
    <col min="23" max="23" width="13.625" customWidth="1"/>
    <col min="24" max="24" width="2.125" customWidth="1"/>
    <col min="25" max="26" width="8.625" customWidth="1"/>
    <col min="27" max="27" width="2.125" customWidth="1"/>
    <col min="28" max="28" width="13.625" customWidth="1"/>
    <col min="29" max="29" width="2.125" customWidth="1"/>
    <col min="30" max="31" width="8.625" customWidth="1"/>
  </cols>
  <sheetData>
    <row r="1" spans="1:32" s="6" customFormat="1" ht="15" customHeight="1" x14ac:dyDescent="0.15">
      <c r="A1" s="289" t="s">
        <v>16</v>
      </c>
      <c r="B1" s="291" t="str">
        <f>IF(記入欄!G2="","",記入欄!G2)</f>
        <v/>
      </c>
      <c r="C1" s="292"/>
      <c r="D1" s="292"/>
      <c r="E1" s="292"/>
      <c r="F1" s="292"/>
      <c r="G1" s="309" t="s">
        <v>19</v>
      </c>
      <c r="H1" s="309"/>
      <c r="I1" s="309"/>
      <c r="J1" s="309"/>
      <c r="K1" s="309"/>
      <c r="L1" s="311" t="s">
        <v>3</v>
      </c>
      <c r="M1" s="312"/>
      <c r="N1" s="317" t="str">
        <f>IF(記入欄!G5="","",記入欄!G5)</f>
        <v/>
      </c>
      <c r="O1" s="318"/>
      <c r="P1" s="318"/>
      <c r="Q1" s="311" t="s">
        <v>18</v>
      </c>
      <c r="R1" s="312"/>
      <c r="S1" s="295" t="str">
        <f>IF(記入欄!G7="","",記入欄!G7)</f>
        <v/>
      </c>
      <c r="T1" s="296"/>
      <c r="U1" s="297"/>
      <c r="V1" s="298" t="s">
        <v>4</v>
      </c>
      <c r="W1" s="299"/>
      <c r="X1" s="300"/>
      <c r="Y1" s="272" t="str">
        <f>IF(記入欄!G8="","",記入欄!G8)</f>
        <v/>
      </c>
      <c r="Z1" s="273"/>
      <c r="AA1" s="273"/>
      <c r="AB1" s="273"/>
      <c r="AC1" s="273"/>
      <c r="AD1" s="274"/>
      <c r="AE1" s="5" t="s">
        <v>0</v>
      </c>
      <c r="AF1" s="100"/>
    </row>
    <row r="2" spans="1:32" s="6" customFormat="1" ht="15" customHeight="1" x14ac:dyDescent="0.15">
      <c r="A2" s="290"/>
      <c r="B2" s="293"/>
      <c r="C2" s="294"/>
      <c r="D2" s="294"/>
      <c r="E2" s="294"/>
      <c r="F2" s="294"/>
      <c r="G2" s="310" t="str">
        <f>IF(記入欄!G4="","",記入欄!G4)</f>
        <v/>
      </c>
      <c r="H2" s="310"/>
      <c r="I2" s="310"/>
      <c r="J2" s="310"/>
      <c r="K2" s="310"/>
      <c r="L2" s="311" t="s">
        <v>2</v>
      </c>
      <c r="M2" s="312"/>
      <c r="N2" s="319" t="str">
        <f>IF(記入欄!G6="","",記入欄!G6)</f>
        <v/>
      </c>
      <c r="O2" s="320"/>
      <c r="P2" s="320"/>
      <c r="Q2" s="313" t="s">
        <v>308</v>
      </c>
      <c r="R2" s="314"/>
      <c r="S2" s="281">
        <f>集計表!R28</f>
        <v>0</v>
      </c>
      <c r="T2" s="282"/>
      <c r="U2" s="283"/>
      <c r="V2" s="301"/>
      <c r="W2" s="302"/>
      <c r="X2" s="303"/>
      <c r="Y2" s="275"/>
      <c r="Z2" s="276"/>
      <c r="AA2" s="276"/>
      <c r="AB2" s="276"/>
      <c r="AC2" s="276"/>
      <c r="AD2" s="277"/>
      <c r="AE2" s="287">
        <v>11</v>
      </c>
    </row>
    <row r="3" spans="1:32" s="6" customFormat="1" ht="15" customHeight="1" x14ac:dyDescent="0.15">
      <c r="A3" s="113" t="s">
        <v>17</v>
      </c>
      <c r="B3" s="307" t="str">
        <f>IF(記入欄!G3="","",記入欄!G3)</f>
        <v/>
      </c>
      <c r="C3" s="308"/>
      <c r="D3" s="308"/>
      <c r="E3" s="308"/>
      <c r="F3" s="308"/>
      <c r="G3" s="310"/>
      <c r="H3" s="310"/>
      <c r="I3" s="310"/>
      <c r="J3" s="310"/>
      <c r="K3" s="310"/>
      <c r="L3" s="311"/>
      <c r="M3" s="312"/>
      <c r="N3" s="321"/>
      <c r="O3" s="322"/>
      <c r="P3" s="322"/>
      <c r="Q3" s="315"/>
      <c r="R3" s="316"/>
      <c r="S3" s="284"/>
      <c r="T3" s="285"/>
      <c r="U3" s="286"/>
      <c r="V3" s="304"/>
      <c r="W3" s="305"/>
      <c r="X3" s="306"/>
      <c r="Y3" s="278"/>
      <c r="Z3" s="279"/>
      <c r="AA3" s="279"/>
      <c r="AB3" s="279"/>
      <c r="AC3" s="279"/>
      <c r="AD3" s="280"/>
      <c r="AE3" s="288"/>
    </row>
    <row r="4" spans="1:32" s="134" customFormat="1" ht="16.5" customHeight="1" x14ac:dyDescent="0.15">
      <c r="A4" s="8" t="s">
        <v>38</v>
      </c>
      <c r="B4" s="260" t="s">
        <v>6</v>
      </c>
      <c r="C4" s="261"/>
      <c r="D4" s="261"/>
      <c r="E4" s="261"/>
      <c r="F4" s="262"/>
      <c r="G4" s="260" t="s">
        <v>7</v>
      </c>
      <c r="H4" s="261"/>
      <c r="I4" s="261"/>
      <c r="J4" s="261"/>
      <c r="K4" s="262"/>
      <c r="L4" s="260" t="s">
        <v>8</v>
      </c>
      <c r="M4" s="261"/>
      <c r="N4" s="261"/>
      <c r="O4" s="261"/>
      <c r="P4" s="262"/>
      <c r="Q4" s="260" t="s">
        <v>9</v>
      </c>
      <c r="R4" s="261"/>
      <c r="S4" s="261"/>
      <c r="T4" s="261"/>
      <c r="U4" s="262"/>
      <c r="V4" s="260" t="s">
        <v>23</v>
      </c>
      <c r="W4" s="261"/>
      <c r="X4" s="261"/>
      <c r="Y4" s="261"/>
      <c r="Z4" s="262"/>
      <c r="AA4" s="260" t="s">
        <v>11</v>
      </c>
      <c r="AB4" s="261"/>
      <c r="AC4" s="261"/>
      <c r="AD4" s="261"/>
      <c r="AE4" s="262"/>
    </row>
    <row r="5" spans="1:32" s="134" customFormat="1" ht="16.5" customHeight="1" x14ac:dyDescent="0.15">
      <c r="A5" s="7">
        <v>33</v>
      </c>
      <c r="B5" s="263" t="s">
        <v>12</v>
      </c>
      <c r="C5" s="264"/>
      <c r="D5" s="265"/>
      <c r="E5" s="9" t="s">
        <v>13</v>
      </c>
      <c r="F5" s="10" t="s">
        <v>14</v>
      </c>
      <c r="G5" s="263" t="s">
        <v>12</v>
      </c>
      <c r="H5" s="264"/>
      <c r="I5" s="265"/>
      <c r="J5" s="9" t="s">
        <v>13</v>
      </c>
      <c r="K5" s="10" t="s">
        <v>14</v>
      </c>
      <c r="L5" s="263" t="s">
        <v>12</v>
      </c>
      <c r="M5" s="264"/>
      <c r="N5" s="265"/>
      <c r="O5" s="9" t="s">
        <v>13</v>
      </c>
      <c r="P5" s="10" t="s">
        <v>14</v>
      </c>
      <c r="Q5" s="263" t="s">
        <v>12</v>
      </c>
      <c r="R5" s="264"/>
      <c r="S5" s="265"/>
      <c r="T5" s="9" t="s">
        <v>13</v>
      </c>
      <c r="U5" s="10" t="s">
        <v>14</v>
      </c>
      <c r="V5" s="263" t="s">
        <v>12</v>
      </c>
      <c r="W5" s="264"/>
      <c r="X5" s="265"/>
      <c r="Y5" s="9" t="s">
        <v>13</v>
      </c>
      <c r="Z5" s="10" t="s">
        <v>14</v>
      </c>
      <c r="AA5" s="263" t="s">
        <v>12</v>
      </c>
      <c r="AB5" s="264"/>
      <c r="AC5" s="265"/>
      <c r="AD5" s="9" t="s">
        <v>13</v>
      </c>
      <c r="AE5" s="10" t="s">
        <v>14</v>
      </c>
    </row>
    <row r="6" spans="1:32" s="135" customFormat="1" ht="16.5" customHeight="1" x14ac:dyDescent="0.15">
      <c r="A6" s="11">
        <v>211</v>
      </c>
      <c r="B6" s="12"/>
      <c r="C6" s="13" t="s">
        <v>271</v>
      </c>
      <c r="D6" s="14"/>
      <c r="E6" s="15">
        <v>500</v>
      </c>
      <c r="F6" s="1"/>
      <c r="G6" s="17"/>
      <c r="H6" s="13" t="s">
        <v>272</v>
      </c>
      <c r="I6" s="18"/>
      <c r="J6" s="216" t="s">
        <v>324</v>
      </c>
      <c r="K6" s="1"/>
      <c r="L6" s="176"/>
      <c r="M6" s="174"/>
      <c r="N6" s="177"/>
      <c r="O6" s="175"/>
      <c r="P6" s="1"/>
      <c r="Q6" s="176"/>
      <c r="R6" s="174"/>
      <c r="S6" s="177"/>
      <c r="T6" s="175"/>
      <c r="U6" s="1"/>
      <c r="V6" s="18"/>
      <c r="W6" s="19" t="s">
        <v>447</v>
      </c>
      <c r="X6" s="18"/>
      <c r="Y6" s="15">
        <v>1900</v>
      </c>
      <c r="Z6" s="1"/>
      <c r="AA6" s="17"/>
      <c r="AB6" s="13" t="s">
        <v>272</v>
      </c>
      <c r="AC6" s="18"/>
      <c r="AD6" s="216" t="s">
        <v>324</v>
      </c>
      <c r="AE6" s="1"/>
    </row>
    <row r="7" spans="1:32" s="135" customFormat="1" ht="16.5" customHeight="1" x14ac:dyDescent="0.15">
      <c r="A7" s="267" t="s">
        <v>273</v>
      </c>
      <c r="B7" s="20"/>
      <c r="C7" s="21" t="s">
        <v>274</v>
      </c>
      <c r="D7" s="22"/>
      <c r="E7" s="23">
        <v>150</v>
      </c>
      <c r="F7" s="2"/>
      <c r="G7" s="24"/>
      <c r="H7" s="25" t="s">
        <v>275</v>
      </c>
      <c r="I7" s="26"/>
      <c r="J7" s="204" t="s">
        <v>324</v>
      </c>
      <c r="K7" s="2"/>
      <c r="L7" s="148"/>
      <c r="M7" s="147"/>
      <c r="N7" s="141"/>
      <c r="O7" s="143"/>
      <c r="P7" s="2"/>
      <c r="Q7" s="148"/>
      <c r="R7" s="147"/>
      <c r="S7" s="141"/>
      <c r="T7" s="143"/>
      <c r="U7" s="2"/>
      <c r="V7" s="26"/>
      <c r="W7" s="27" t="s">
        <v>448</v>
      </c>
      <c r="X7" s="26"/>
      <c r="Y7" s="23">
        <v>2150</v>
      </c>
      <c r="Z7" s="2"/>
      <c r="AA7" s="24"/>
      <c r="AB7" s="25" t="s">
        <v>275</v>
      </c>
      <c r="AC7" s="26"/>
      <c r="AD7" s="204" t="s">
        <v>324</v>
      </c>
      <c r="AE7" s="2"/>
    </row>
    <row r="8" spans="1:32" s="135" customFormat="1" ht="16.5" customHeight="1" x14ac:dyDescent="0.15">
      <c r="A8" s="267"/>
      <c r="B8" s="28"/>
      <c r="C8" s="25" t="s">
        <v>276</v>
      </c>
      <c r="D8" s="22"/>
      <c r="E8" s="23">
        <v>250</v>
      </c>
      <c r="F8" s="2"/>
      <c r="G8" s="24"/>
      <c r="H8" s="25" t="s">
        <v>274</v>
      </c>
      <c r="I8" s="26"/>
      <c r="J8" s="204" t="s">
        <v>324</v>
      </c>
      <c r="K8" s="2"/>
      <c r="L8" s="148"/>
      <c r="M8" s="147"/>
      <c r="N8" s="141"/>
      <c r="O8" s="143"/>
      <c r="P8" s="2"/>
      <c r="Q8" s="148"/>
      <c r="R8" s="147"/>
      <c r="S8" s="141"/>
      <c r="T8" s="143"/>
      <c r="U8" s="2"/>
      <c r="V8" s="26"/>
      <c r="W8" s="27" t="s">
        <v>277</v>
      </c>
      <c r="X8" s="26"/>
      <c r="Y8" s="204" t="s">
        <v>324</v>
      </c>
      <c r="Z8" s="2"/>
      <c r="AA8" s="24"/>
      <c r="AB8" s="25" t="s">
        <v>447</v>
      </c>
      <c r="AC8" s="26"/>
      <c r="AD8" s="23">
        <v>150</v>
      </c>
      <c r="AE8" s="2"/>
    </row>
    <row r="9" spans="1:32" s="135" customFormat="1" ht="16.5" customHeight="1" x14ac:dyDescent="0.15">
      <c r="A9" s="267"/>
      <c r="B9" s="24"/>
      <c r="C9" s="25" t="s">
        <v>278</v>
      </c>
      <c r="D9" s="22"/>
      <c r="E9" s="23">
        <v>100</v>
      </c>
      <c r="F9" s="2"/>
      <c r="G9" s="148"/>
      <c r="H9" s="147"/>
      <c r="I9" s="141"/>
      <c r="J9" s="143"/>
      <c r="K9" s="2"/>
      <c r="L9" s="148"/>
      <c r="M9" s="147"/>
      <c r="N9" s="141"/>
      <c r="O9" s="143"/>
      <c r="P9" s="2"/>
      <c r="Q9" s="148"/>
      <c r="R9" s="147"/>
      <c r="S9" s="141"/>
      <c r="T9" s="143"/>
      <c r="U9" s="2"/>
      <c r="V9" s="26"/>
      <c r="W9" s="27" t="s">
        <v>449</v>
      </c>
      <c r="X9" s="26"/>
      <c r="Y9" s="23">
        <v>650</v>
      </c>
      <c r="Z9" s="2"/>
      <c r="AA9" s="24"/>
      <c r="AB9" s="25" t="s">
        <v>448</v>
      </c>
      <c r="AC9" s="26"/>
      <c r="AD9" s="23">
        <v>100</v>
      </c>
      <c r="AE9" s="2"/>
    </row>
    <row r="10" spans="1:32" s="135" customFormat="1" ht="16.5" customHeight="1" x14ac:dyDescent="0.15">
      <c r="A10" s="37"/>
      <c r="B10" s="141"/>
      <c r="C10" s="178"/>
      <c r="D10" s="141"/>
      <c r="E10" s="179"/>
      <c r="F10" s="3"/>
      <c r="G10" s="141"/>
      <c r="H10" s="141"/>
      <c r="I10" s="141"/>
      <c r="J10" s="179"/>
      <c r="K10" s="2"/>
      <c r="L10" s="148"/>
      <c r="M10" s="147"/>
      <c r="N10" s="141"/>
      <c r="O10" s="143"/>
      <c r="P10" s="2"/>
      <c r="Q10" s="148"/>
      <c r="R10" s="147"/>
      <c r="S10" s="141"/>
      <c r="T10" s="143"/>
      <c r="U10" s="2"/>
      <c r="V10" s="26"/>
      <c r="W10" s="27" t="s">
        <v>450</v>
      </c>
      <c r="X10" s="26"/>
      <c r="Y10" s="23">
        <v>900</v>
      </c>
      <c r="Z10" s="2"/>
      <c r="AA10" s="24"/>
      <c r="AB10" s="25" t="s">
        <v>451</v>
      </c>
      <c r="AC10" s="26"/>
      <c r="AD10" s="23">
        <v>100</v>
      </c>
      <c r="AE10" s="2"/>
    </row>
    <row r="11" spans="1:32" s="135" customFormat="1" ht="16.5" customHeight="1" x14ac:dyDescent="0.15">
      <c r="A11" s="31"/>
      <c r="B11" s="141"/>
      <c r="C11" s="141"/>
      <c r="D11" s="141"/>
      <c r="E11" s="179"/>
      <c r="F11" s="3"/>
      <c r="G11" s="141"/>
      <c r="H11" s="141"/>
      <c r="I11" s="141"/>
      <c r="J11" s="179"/>
      <c r="K11" s="2"/>
      <c r="L11" s="141"/>
      <c r="M11" s="141"/>
      <c r="N11" s="180"/>
      <c r="O11" s="143"/>
      <c r="P11" s="2"/>
      <c r="Q11" s="140"/>
      <c r="R11" s="147"/>
      <c r="S11" s="160"/>
      <c r="T11" s="150"/>
      <c r="U11" s="2"/>
      <c r="V11" s="35"/>
      <c r="W11" s="27" t="s">
        <v>451</v>
      </c>
      <c r="X11" s="35"/>
      <c r="Y11" s="23">
        <v>1750</v>
      </c>
      <c r="Z11" s="2"/>
      <c r="AA11" s="140"/>
      <c r="AB11" s="147"/>
      <c r="AC11" s="160"/>
      <c r="AD11" s="143"/>
      <c r="AE11" s="2"/>
    </row>
    <row r="12" spans="1:32" s="135" customFormat="1" ht="16.5" customHeight="1" x14ac:dyDescent="0.15">
      <c r="A12" s="37"/>
      <c r="B12" s="141"/>
      <c r="C12" s="141"/>
      <c r="D12" s="141"/>
      <c r="E12" s="179"/>
      <c r="F12" s="3"/>
      <c r="G12" s="142"/>
      <c r="H12" s="141"/>
      <c r="I12" s="141"/>
      <c r="J12" s="179"/>
      <c r="K12" s="2"/>
      <c r="L12" s="141"/>
      <c r="M12" s="141"/>
      <c r="N12" s="142"/>
      <c r="O12" s="143"/>
      <c r="P12" s="2"/>
      <c r="Q12" s="148"/>
      <c r="R12" s="147"/>
      <c r="S12" s="141"/>
      <c r="T12" s="150"/>
      <c r="U12" s="2"/>
      <c r="V12" s="141"/>
      <c r="W12" s="200"/>
      <c r="X12" s="141"/>
      <c r="Y12" s="215"/>
      <c r="Z12" s="2"/>
      <c r="AA12" s="148"/>
      <c r="AB12" s="147"/>
      <c r="AC12" s="141"/>
      <c r="AD12" s="143"/>
      <c r="AE12" s="2"/>
    </row>
    <row r="13" spans="1:32" s="135" customFormat="1" ht="16.5" customHeight="1" x14ac:dyDescent="0.15">
      <c r="A13" s="37"/>
      <c r="B13" s="142"/>
      <c r="C13" s="141"/>
      <c r="D13" s="141"/>
      <c r="E13" s="179"/>
      <c r="F13" s="3"/>
      <c r="G13" s="142"/>
      <c r="H13" s="141"/>
      <c r="I13" s="141"/>
      <c r="J13" s="179"/>
      <c r="K13" s="2"/>
      <c r="L13" s="141"/>
      <c r="M13" s="141"/>
      <c r="N13" s="142"/>
      <c r="O13" s="143"/>
      <c r="P13" s="2"/>
      <c r="Q13" s="148"/>
      <c r="R13" s="147"/>
      <c r="S13" s="141"/>
      <c r="T13" s="150"/>
      <c r="U13" s="2"/>
      <c r="V13" s="141"/>
      <c r="W13" s="148"/>
      <c r="X13" s="141"/>
      <c r="Y13" s="143"/>
      <c r="Z13" s="2"/>
      <c r="AA13" s="148"/>
      <c r="AB13" s="147"/>
      <c r="AC13" s="141"/>
      <c r="AD13" s="143"/>
      <c r="AE13" s="2"/>
    </row>
    <row r="14" spans="1:32" s="135" customFormat="1" ht="16.5" customHeight="1" x14ac:dyDescent="0.15">
      <c r="A14" s="37"/>
      <c r="B14" s="142"/>
      <c r="C14" s="141"/>
      <c r="D14" s="141"/>
      <c r="E14" s="179"/>
      <c r="F14" s="3"/>
      <c r="G14" s="142"/>
      <c r="H14" s="141"/>
      <c r="I14" s="141"/>
      <c r="J14" s="179"/>
      <c r="K14" s="2"/>
      <c r="L14" s="141"/>
      <c r="M14" s="141"/>
      <c r="N14" s="142"/>
      <c r="O14" s="143"/>
      <c r="P14" s="2"/>
      <c r="Q14" s="148"/>
      <c r="R14" s="147"/>
      <c r="S14" s="141"/>
      <c r="T14" s="150"/>
      <c r="U14" s="2"/>
      <c r="V14" s="141"/>
      <c r="W14" s="148"/>
      <c r="X14" s="141"/>
      <c r="Y14" s="143"/>
      <c r="Z14" s="2"/>
      <c r="AA14" s="148"/>
      <c r="AB14" s="147"/>
      <c r="AC14" s="141"/>
      <c r="AD14" s="143"/>
      <c r="AE14" s="2"/>
    </row>
    <row r="15" spans="1:32" s="135" customFormat="1" ht="16.5" customHeight="1" x14ac:dyDescent="0.15">
      <c r="A15" s="69">
        <f>SUM(F17,Z17,AE17)</f>
        <v>0</v>
      </c>
      <c r="B15" s="142"/>
      <c r="C15" s="141"/>
      <c r="D15" s="141"/>
      <c r="E15" s="179"/>
      <c r="F15" s="3"/>
      <c r="G15" s="142"/>
      <c r="H15" s="141"/>
      <c r="I15" s="141"/>
      <c r="J15" s="179"/>
      <c r="K15" s="2"/>
      <c r="L15" s="141"/>
      <c r="M15" s="141"/>
      <c r="N15" s="142"/>
      <c r="O15" s="143"/>
      <c r="P15" s="2"/>
      <c r="Q15" s="148"/>
      <c r="R15" s="147"/>
      <c r="S15" s="141"/>
      <c r="T15" s="150"/>
      <c r="U15" s="2"/>
      <c r="V15" s="141"/>
      <c r="W15" s="148"/>
      <c r="X15" s="141"/>
      <c r="Y15" s="143"/>
      <c r="Z15" s="2"/>
      <c r="AA15" s="148"/>
      <c r="AB15" s="147"/>
      <c r="AC15" s="141"/>
      <c r="AD15" s="143"/>
      <c r="AE15" s="2"/>
    </row>
    <row r="16" spans="1:32" s="135" customFormat="1" ht="16.5" customHeight="1" x14ac:dyDescent="0.15">
      <c r="A16" s="37"/>
      <c r="B16" s="142"/>
      <c r="C16" s="141"/>
      <c r="D16" s="141"/>
      <c r="E16" s="179"/>
      <c r="F16" s="3"/>
      <c r="G16" s="142"/>
      <c r="H16" s="141"/>
      <c r="I16" s="141"/>
      <c r="J16" s="179"/>
      <c r="K16" s="2"/>
      <c r="L16" s="141"/>
      <c r="M16" s="141"/>
      <c r="N16" s="142"/>
      <c r="O16" s="143"/>
      <c r="P16" s="2"/>
      <c r="Q16" s="148"/>
      <c r="R16" s="147"/>
      <c r="S16" s="141"/>
      <c r="T16" s="150"/>
      <c r="U16" s="2"/>
      <c r="V16" s="141"/>
      <c r="W16" s="148"/>
      <c r="X16" s="141"/>
      <c r="Y16" s="179"/>
      <c r="Z16" s="3"/>
      <c r="AA16" s="148"/>
      <c r="AB16" s="147"/>
      <c r="AC16" s="141"/>
      <c r="AD16" s="143"/>
      <c r="AE16" s="2"/>
    </row>
    <row r="17" spans="1:31" s="135" customFormat="1" ht="16.5" customHeight="1" x14ac:dyDescent="0.15">
      <c r="A17" s="69">
        <f>SUM(E17,Y17,AD17)</f>
        <v>8700</v>
      </c>
      <c r="B17" s="36"/>
      <c r="C17" s="86" t="s">
        <v>5</v>
      </c>
      <c r="D17" s="26"/>
      <c r="E17" s="87">
        <f>SUM(E6:E9)</f>
        <v>1000</v>
      </c>
      <c r="F17" s="88">
        <f>SUM(F6:F9)</f>
        <v>0</v>
      </c>
      <c r="G17" s="36"/>
      <c r="H17" s="86"/>
      <c r="I17" s="26"/>
      <c r="J17" s="87">
        <f>SUM(J6:J8)</f>
        <v>0</v>
      </c>
      <c r="K17" s="88">
        <f>SUM(K6:K8)</f>
        <v>0</v>
      </c>
      <c r="L17" s="26"/>
      <c r="M17" s="26"/>
      <c r="N17" s="38"/>
      <c r="O17" s="47"/>
      <c r="P17" s="48"/>
      <c r="Q17" s="39"/>
      <c r="R17" s="22"/>
      <c r="S17" s="40"/>
      <c r="T17" s="47"/>
      <c r="U17" s="48"/>
      <c r="V17" s="40"/>
      <c r="W17" s="49" t="s">
        <v>5</v>
      </c>
      <c r="X17" s="40"/>
      <c r="Y17" s="87">
        <f>SUM(Y6:Y11)</f>
        <v>7350</v>
      </c>
      <c r="Z17" s="88">
        <f>SUM(Z6:Z11)</f>
        <v>0</v>
      </c>
      <c r="AA17" s="39"/>
      <c r="AB17" s="46" t="s">
        <v>5</v>
      </c>
      <c r="AC17" s="40"/>
      <c r="AD17" s="87">
        <f>SUM(AD6:AD10)</f>
        <v>350</v>
      </c>
      <c r="AE17" s="88">
        <f>SUM(AE6:AE10)</f>
        <v>0</v>
      </c>
    </row>
    <row r="18" spans="1:31" s="135" customFormat="1" ht="16.5" customHeight="1" x14ac:dyDescent="0.15">
      <c r="A18" s="183"/>
      <c r="B18" s="38"/>
      <c r="C18" s="40"/>
      <c r="D18" s="40"/>
      <c r="E18" s="89"/>
      <c r="F18" s="90"/>
      <c r="G18" s="38"/>
      <c r="H18" s="40"/>
      <c r="I18" s="40"/>
      <c r="J18" s="89"/>
      <c r="K18" s="54"/>
      <c r="L18" s="40"/>
      <c r="M18" s="40"/>
      <c r="N18" s="38"/>
      <c r="O18" s="53"/>
      <c r="P18" s="54"/>
      <c r="Q18" s="39"/>
      <c r="R18" s="51"/>
      <c r="S18" s="40"/>
      <c r="T18" s="75"/>
      <c r="U18" s="54"/>
      <c r="V18" s="40"/>
      <c r="W18" s="39"/>
      <c r="X18" s="40"/>
      <c r="Y18" s="53"/>
      <c r="Z18" s="54"/>
      <c r="AA18" s="39"/>
      <c r="AB18" s="51"/>
      <c r="AC18" s="40"/>
      <c r="AD18" s="53"/>
      <c r="AE18" s="54"/>
    </row>
    <row r="19" spans="1:31" s="135" customFormat="1" ht="16.5" customHeight="1" x14ac:dyDescent="0.15">
      <c r="A19" s="57"/>
      <c r="B19" s="261" t="s">
        <v>6</v>
      </c>
      <c r="C19" s="261"/>
      <c r="D19" s="261"/>
      <c r="E19" s="261"/>
      <c r="F19" s="262"/>
      <c r="G19" s="261" t="s">
        <v>7</v>
      </c>
      <c r="H19" s="261"/>
      <c r="I19" s="261"/>
      <c r="J19" s="261"/>
      <c r="K19" s="262"/>
      <c r="L19" s="260" t="s">
        <v>8</v>
      </c>
      <c r="M19" s="261"/>
      <c r="N19" s="261"/>
      <c r="O19" s="261"/>
      <c r="P19" s="262"/>
      <c r="Q19" s="260" t="s">
        <v>9</v>
      </c>
      <c r="R19" s="261"/>
      <c r="S19" s="261"/>
      <c r="T19" s="261"/>
      <c r="U19" s="262"/>
      <c r="V19" s="260" t="s">
        <v>23</v>
      </c>
      <c r="W19" s="261"/>
      <c r="X19" s="261"/>
      <c r="Y19" s="261"/>
      <c r="Z19" s="262"/>
      <c r="AA19" s="260" t="s">
        <v>11</v>
      </c>
      <c r="AB19" s="261"/>
      <c r="AC19" s="261"/>
      <c r="AD19" s="261"/>
      <c r="AE19" s="262"/>
    </row>
    <row r="20" spans="1:31" s="135" customFormat="1" ht="16.5" customHeight="1" x14ac:dyDescent="0.15">
      <c r="A20" s="97"/>
      <c r="B20" s="264" t="s">
        <v>12</v>
      </c>
      <c r="C20" s="264"/>
      <c r="D20" s="265"/>
      <c r="E20" s="59" t="s">
        <v>13</v>
      </c>
      <c r="F20" s="60" t="s">
        <v>14</v>
      </c>
      <c r="G20" s="264" t="s">
        <v>12</v>
      </c>
      <c r="H20" s="264"/>
      <c r="I20" s="265"/>
      <c r="J20" s="59" t="s">
        <v>13</v>
      </c>
      <c r="K20" s="60" t="s">
        <v>14</v>
      </c>
      <c r="L20" s="263" t="s">
        <v>12</v>
      </c>
      <c r="M20" s="264"/>
      <c r="N20" s="265"/>
      <c r="O20" s="59" t="s">
        <v>13</v>
      </c>
      <c r="P20" s="60" t="s">
        <v>14</v>
      </c>
      <c r="Q20" s="263" t="s">
        <v>12</v>
      </c>
      <c r="R20" s="264"/>
      <c r="S20" s="265"/>
      <c r="T20" s="61" t="s">
        <v>13</v>
      </c>
      <c r="U20" s="60" t="s">
        <v>14</v>
      </c>
      <c r="V20" s="263" t="s">
        <v>12</v>
      </c>
      <c r="W20" s="264"/>
      <c r="X20" s="265"/>
      <c r="Y20" s="59" t="s">
        <v>13</v>
      </c>
      <c r="Z20" s="60" t="s">
        <v>14</v>
      </c>
      <c r="AA20" s="263" t="s">
        <v>12</v>
      </c>
      <c r="AB20" s="264"/>
      <c r="AC20" s="265"/>
      <c r="AD20" s="59" t="s">
        <v>13</v>
      </c>
      <c r="AE20" s="60" t="s">
        <v>14</v>
      </c>
    </row>
    <row r="21" spans="1:31" s="135" customFormat="1" ht="16.5" customHeight="1" x14ac:dyDescent="0.15">
      <c r="A21" s="31">
        <v>340</v>
      </c>
      <c r="B21" s="106"/>
      <c r="C21" s="21" t="s">
        <v>279</v>
      </c>
      <c r="D21" s="63"/>
      <c r="E21" s="64">
        <v>400</v>
      </c>
      <c r="F21" s="1"/>
      <c r="G21" s="171"/>
      <c r="H21" s="149"/>
      <c r="I21" s="190"/>
      <c r="J21" s="161"/>
      <c r="K21" s="4"/>
      <c r="L21" s="171"/>
      <c r="M21" s="149"/>
      <c r="N21" s="172"/>
      <c r="O21" s="161"/>
      <c r="P21" s="4"/>
      <c r="Q21" s="171"/>
      <c r="R21" s="149"/>
      <c r="S21" s="172"/>
      <c r="T21" s="161"/>
      <c r="U21" s="4"/>
      <c r="V21" s="67"/>
      <c r="W21" s="66" t="s">
        <v>280</v>
      </c>
      <c r="X21" s="67"/>
      <c r="Y21" s="64">
        <v>1450</v>
      </c>
      <c r="Z21" s="4"/>
      <c r="AA21" s="171"/>
      <c r="AB21" s="149"/>
      <c r="AC21" s="172"/>
      <c r="AD21" s="161"/>
      <c r="AE21" s="4"/>
    </row>
    <row r="22" spans="1:31" s="135" customFormat="1" ht="16.5" customHeight="1" x14ac:dyDescent="0.15">
      <c r="A22" s="267" t="s">
        <v>281</v>
      </c>
      <c r="B22" s="207"/>
      <c r="C22" s="147"/>
      <c r="D22" s="152"/>
      <c r="E22" s="143"/>
      <c r="F22" s="2"/>
      <c r="G22" s="165"/>
      <c r="H22" s="147"/>
      <c r="I22" s="153"/>
      <c r="J22" s="143"/>
      <c r="K22" s="2"/>
      <c r="L22" s="165"/>
      <c r="M22" s="147"/>
      <c r="N22" s="166"/>
      <c r="O22" s="143"/>
      <c r="P22" s="2"/>
      <c r="Q22" s="165"/>
      <c r="R22" s="147"/>
      <c r="S22" s="166"/>
      <c r="T22" s="143"/>
      <c r="U22" s="2"/>
      <c r="V22" s="44"/>
      <c r="W22" s="27" t="s">
        <v>282</v>
      </c>
      <c r="X22" s="44"/>
      <c r="Y22" s="23">
        <v>850</v>
      </c>
      <c r="Z22" s="2"/>
      <c r="AA22" s="165"/>
      <c r="AB22" s="147"/>
      <c r="AC22" s="166"/>
      <c r="AD22" s="143"/>
      <c r="AE22" s="2"/>
    </row>
    <row r="23" spans="1:31" s="135" customFormat="1" ht="16.5" customHeight="1" x14ac:dyDescent="0.15">
      <c r="A23" s="267"/>
      <c r="B23" s="207"/>
      <c r="C23" s="147"/>
      <c r="D23" s="152"/>
      <c r="E23" s="143"/>
      <c r="F23" s="2"/>
      <c r="G23" s="165"/>
      <c r="H23" s="147"/>
      <c r="I23" s="153"/>
      <c r="J23" s="143"/>
      <c r="K23" s="2"/>
      <c r="L23" s="165"/>
      <c r="M23" s="147"/>
      <c r="N23" s="166"/>
      <c r="O23" s="143"/>
      <c r="P23" s="2"/>
      <c r="Q23" s="165"/>
      <c r="R23" s="147"/>
      <c r="S23" s="166"/>
      <c r="T23" s="143"/>
      <c r="U23" s="2"/>
      <c r="V23" s="44"/>
      <c r="W23" s="27" t="s">
        <v>283</v>
      </c>
      <c r="X23" s="44"/>
      <c r="Y23" s="23">
        <v>800</v>
      </c>
      <c r="Z23" s="2"/>
      <c r="AA23" s="165"/>
      <c r="AB23" s="147"/>
      <c r="AC23" s="166"/>
      <c r="AD23" s="143"/>
      <c r="AE23" s="2"/>
    </row>
    <row r="24" spans="1:31" s="135" customFormat="1" ht="16.5" customHeight="1" x14ac:dyDescent="0.15">
      <c r="A24" s="267"/>
      <c r="B24" s="207"/>
      <c r="C24" s="147"/>
      <c r="D24" s="152"/>
      <c r="E24" s="143"/>
      <c r="F24" s="2"/>
      <c r="G24" s="148"/>
      <c r="H24" s="147"/>
      <c r="I24" s="153"/>
      <c r="J24" s="143"/>
      <c r="K24" s="2"/>
      <c r="L24" s="148"/>
      <c r="M24" s="147"/>
      <c r="N24" s="141"/>
      <c r="O24" s="143"/>
      <c r="P24" s="2"/>
      <c r="Q24" s="148"/>
      <c r="R24" s="147"/>
      <c r="S24" s="141"/>
      <c r="T24" s="150"/>
      <c r="U24" s="2"/>
      <c r="V24" s="141"/>
      <c r="W24" s="148"/>
      <c r="X24" s="141"/>
      <c r="Y24" s="143"/>
      <c r="Z24" s="2"/>
      <c r="AA24" s="148"/>
      <c r="AB24" s="147"/>
      <c r="AC24" s="141"/>
      <c r="AD24" s="143"/>
      <c r="AE24" s="2"/>
    </row>
    <row r="25" spans="1:31" s="135" customFormat="1" ht="16.5" customHeight="1" x14ac:dyDescent="0.15">
      <c r="A25" s="37"/>
      <c r="B25" s="191"/>
      <c r="C25" s="147"/>
      <c r="D25" s="152"/>
      <c r="E25" s="143"/>
      <c r="F25" s="2"/>
      <c r="G25" s="148"/>
      <c r="H25" s="147"/>
      <c r="I25" s="153"/>
      <c r="J25" s="143"/>
      <c r="K25" s="2"/>
      <c r="L25" s="148"/>
      <c r="M25" s="147"/>
      <c r="N25" s="141"/>
      <c r="O25" s="143"/>
      <c r="P25" s="2"/>
      <c r="Q25" s="148"/>
      <c r="R25" s="147"/>
      <c r="S25" s="141"/>
      <c r="T25" s="150"/>
      <c r="U25" s="2"/>
      <c r="V25" s="141"/>
      <c r="W25" s="148"/>
      <c r="X25" s="141"/>
      <c r="Y25" s="143"/>
      <c r="Z25" s="2"/>
      <c r="AA25" s="148"/>
      <c r="AB25" s="147"/>
      <c r="AC25" s="141"/>
      <c r="AD25" s="143"/>
      <c r="AE25" s="2"/>
    </row>
    <row r="26" spans="1:31" s="135" customFormat="1" ht="16.5" customHeight="1" x14ac:dyDescent="0.15">
      <c r="A26" s="31"/>
      <c r="B26" s="191"/>
      <c r="C26" s="147"/>
      <c r="D26" s="152"/>
      <c r="E26" s="143"/>
      <c r="F26" s="2"/>
      <c r="G26" s="148"/>
      <c r="H26" s="147"/>
      <c r="I26" s="153"/>
      <c r="J26" s="143"/>
      <c r="K26" s="2"/>
      <c r="L26" s="148"/>
      <c r="M26" s="147"/>
      <c r="N26" s="141"/>
      <c r="O26" s="143"/>
      <c r="P26" s="2"/>
      <c r="Q26" s="148"/>
      <c r="R26" s="147"/>
      <c r="S26" s="141"/>
      <c r="T26" s="150"/>
      <c r="U26" s="2"/>
      <c r="V26" s="141"/>
      <c r="W26" s="148"/>
      <c r="X26" s="141"/>
      <c r="Y26" s="143"/>
      <c r="Z26" s="2"/>
      <c r="AA26" s="148"/>
      <c r="AB26" s="147"/>
      <c r="AC26" s="141"/>
      <c r="AD26" s="143"/>
      <c r="AE26" s="2"/>
    </row>
    <row r="27" spans="1:31" s="135" customFormat="1" ht="16.5" customHeight="1" x14ac:dyDescent="0.15">
      <c r="A27" s="37"/>
      <c r="B27" s="191"/>
      <c r="C27" s="147"/>
      <c r="D27" s="152"/>
      <c r="E27" s="143"/>
      <c r="F27" s="2"/>
      <c r="G27" s="148"/>
      <c r="H27" s="147"/>
      <c r="I27" s="153"/>
      <c r="J27" s="143"/>
      <c r="K27" s="2"/>
      <c r="L27" s="148"/>
      <c r="M27" s="147"/>
      <c r="N27" s="141"/>
      <c r="O27" s="143"/>
      <c r="P27" s="2"/>
      <c r="Q27" s="148"/>
      <c r="R27" s="147"/>
      <c r="S27" s="141"/>
      <c r="T27" s="150"/>
      <c r="U27" s="2"/>
      <c r="V27" s="141"/>
      <c r="W27" s="148"/>
      <c r="X27" s="141"/>
      <c r="Y27" s="143"/>
      <c r="Z27" s="2"/>
      <c r="AA27" s="148"/>
      <c r="AB27" s="147"/>
      <c r="AC27" s="141"/>
      <c r="AD27" s="143"/>
      <c r="AE27" s="2"/>
    </row>
    <row r="28" spans="1:31" s="135" customFormat="1" ht="16.5" customHeight="1" x14ac:dyDescent="0.15">
      <c r="A28" s="37"/>
      <c r="B28" s="207"/>
      <c r="C28" s="147"/>
      <c r="D28" s="152"/>
      <c r="E28" s="143"/>
      <c r="F28" s="2"/>
      <c r="G28" s="165"/>
      <c r="H28" s="147"/>
      <c r="I28" s="153"/>
      <c r="J28" s="143"/>
      <c r="K28" s="2"/>
      <c r="L28" s="165"/>
      <c r="M28" s="147"/>
      <c r="N28" s="166"/>
      <c r="O28" s="143"/>
      <c r="P28" s="2"/>
      <c r="Q28" s="165"/>
      <c r="R28" s="147"/>
      <c r="S28" s="166"/>
      <c r="T28" s="150"/>
      <c r="U28" s="2"/>
      <c r="V28" s="166"/>
      <c r="W28" s="148"/>
      <c r="X28" s="166"/>
      <c r="Y28" s="143"/>
      <c r="Z28" s="2"/>
      <c r="AA28" s="148"/>
      <c r="AB28" s="147"/>
      <c r="AC28" s="166"/>
      <c r="AD28" s="143"/>
      <c r="AE28" s="2"/>
    </row>
    <row r="29" spans="1:31" s="135" customFormat="1" ht="16.5" customHeight="1" x14ac:dyDescent="0.15">
      <c r="A29" s="37"/>
      <c r="B29" s="207"/>
      <c r="C29" s="147"/>
      <c r="D29" s="152"/>
      <c r="E29" s="143"/>
      <c r="F29" s="2"/>
      <c r="G29" s="165"/>
      <c r="H29" s="147"/>
      <c r="I29" s="153"/>
      <c r="J29" s="143"/>
      <c r="K29" s="2"/>
      <c r="L29" s="165"/>
      <c r="M29" s="147"/>
      <c r="N29" s="166"/>
      <c r="O29" s="143"/>
      <c r="P29" s="2"/>
      <c r="Q29" s="165"/>
      <c r="R29" s="147"/>
      <c r="S29" s="166"/>
      <c r="T29" s="150"/>
      <c r="U29" s="2"/>
      <c r="V29" s="166"/>
      <c r="W29" s="148"/>
      <c r="X29" s="166"/>
      <c r="Y29" s="143"/>
      <c r="Z29" s="2"/>
      <c r="AA29" s="165"/>
      <c r="AB29" s="147"/>
      <c r="AC29" s="166"/>
      <c r="AD29" s="143"/>
      <c r="AE29" s="2"/>
    </row>
    <row r="30" spans="1:31" s="135" customFormat="1" ht="16.5" customHeight="1" x14ac:dyDescent="0.15">
      <c r="A30" s="37"/>
      <c r="B30" s="207"/>
      <c r="C30" s="147"/>
      <c r="D30" s="152"/>
      <c r="E30" s="143"/>
      <c r="F30" s="2"/>
      <c r="G30" s="165"/>
      <c r="H30" s="147"/>
      <c r="I30" s="153"/>
      <c r="J30" s="143"/>
      <c r="K30" s="2"/>
      <c r="L30" s="165"/>
      <c r="M30" s="147"/>
      <c r="N30" s="166"/>
      <c r="O30" s="143"/>
      <c r="P30" s="2"/>
      <c r="Q30" s="165"/>
      <c r="R30" s="147"/>
      <c r="S30" s="166"/>
      <c r="T30" s="150"/>
      <c r="U30" s="2"/>
      <c r="V30" s="166"/>
      <c r="W30" s="148"/>
      <c r="X30" s="166"/>
      <c r="Y30" s="143"/>
      <c r="Z30" s="2"/>
      <c r="AA30" s="165"/>
      <c r="AB30" s="147"/>
      <c r="AC30" s="166"/>
      <c r="AD30" s="143"/>
      <c r="AE30" s="2"/>
    </row>
    <row r="31" spans="1:31" s="135" customFormat="1" ht="16.5" customHeight="1" x14ac:dyDescent="0.15">
      <c r="A31" s="37"/>
      <c r="B31" s="207"/>
      <c r="C31" s="147"/>
      <c r="D31" s="152"/>
      <c r="E31" s="143"/>
      <c r="F31" s="2"/>
      <c r="G31" s="165"/>
      <c r="H31" s="147"/>
      <c r="I31" s="153"/>
      <c r="J31" s="143"/>
      <c r="K31" s="2"/>
      <c r="L31" s="165"/>
      <c r="M31" s="147"/>
      <c r="N31" s="166"/>
      <c r="O31" s="143"/>
      <c r="P31" s="2"/>
      <c r="Q31" s="165"/>
      <c r="R31" s="147"/>
      <c r="S31" s="166"/>
      <c r="T31" s="150"/>
      <c r="U31" s="2"/>
      <c r="V31" s="166"/>
      <c r="W31" s="148"/>
      <c r="X31" s="166"/>
      <c r="Y31" s="143"/>
      <c r="Z31" s="2"/>
      <c r="AA31" s="165"/>
      <c r="AB31" s="147"/>
      <c r="AC31" s="166"/>
      <c r="AD31" s="143"/>
      <c r="AE31" s="2"/>
    </row>
    <row r="32" spans="1:31" s="135" customFormat="1" ht="16.5" customHeight="1" x14ac:dyDescent="0.15">
      <c r="A32" s="45">
        <f>SUM(F34,Z34)</f>
        <v>0</v>
      </c>
      <c r="B32" s="207"/>
      <c r="C32" s="147"/>
      <c r="D32" s="152"/>
      <c r="E32" s="143"/>
      <c r="F32" s="2"/>
      <c r="G32" s="148"/>
      <c r="H32" s="147"/>
      <c r="I32" s="153"/>
      <c r="J32" s="143"/>
      <c r="K32" s="2"/>
      <c r="L32" s="148"/>
      <c r="M32" s="147"/>
      <c r="N32" s="141"/>
      <c r="O32" s="143"/>
      <c r="P32" s="2"/>
      <c r="Q32" s="148"/>
      <c r="R32" s="147"/>
      <c r="S32" s="141"/>
      <c r="T32" s="143"/>
      <c r="U32" s="2"/>
      <c r="V32" s="141"/>
      <c r="W32" s="148"/>
      <c r="X32" s="141"/>
      <c r="Y32" s="143"/>
      <c r="Z32" s="2"/>
      <c r="AA32" s="148"/>
      <c r="AB32" s="147"/>
      <c r="AC32" s="141"/>
      <c r="AD32" s="143"/>
      <c r="AE32" s="2"/>
    </row>
    <row r="33" spans="1:31" s="135" customFormat="1" ht="16.5" customHeight="1" x14ac:dyDescent="0.15">
      <c r="A33" s="41"/>
      <c r="B33" s="207"/>
      <c r="C33" s="147"/>
      <c r="D33" s="152"/>
      <c r="E33" s="143"/>
      <c r="F33" s="2"/>
      <c r="G33" s="148"/>
      <c r="H33" s="147"/>
      <c r="I33" s="153"/>
      <c r="J33" s="143"/>
      <c r="K33" s="2"/>
      <c r="L33" s="148"/>
      <c r="M33" s="147"/>
      <c r="N33" s="141"/>
      <c r="O33" s="143"/>
      <c r="P33" s="2"/>
      <c r="Q33" s="148"/>
      <c r="R33" s="147"/>
      <c r="S33" s="141"/>
      <c r="T33" s="150"/>
      <c r="U33" s="2"/>
      <c r="V33" s="141"/>
      <c r="W33" s="148"/>
      <c r="X33" s="141"/>
      <c r="Y33" s="143"/>
      <c r="Z33" s="2"/>
      <c r="AA33" s="148"/>
      <c r="AB33" s="147"/>
      <c r="AC33" s="141"/>
      <c r="AD33" s="143"/>
      <c r="AE33" s="2"/>
    </row>
    <row r="34" spans="1:31" s="135" customFormat="1" ht="16.5" customHeight="1" x14ac:dyDescent="0.15">
      <c r="A34" s="45">
        <f>SUM(E34,Y34)</f>
        <v>3500</v>
      </c>
      <c r="B34" s="108"/>
      <c r="C34" s="109" t="s">
        <v>5</v>
      </c>
      <c r="D34" s="34"/>
      <c r="E34" s="110">
        <f>SUM(E21:E21)</f>
        <v>400</v>
      </c>
      <c r="F34" s="48">
        <f>SUM(F21:F21)</f>
        <v>0</v>
      </c>
      <c r="G34" s="34"/>
      <c r="H34" s="35"/>
      <c r="I34" s="34"/>
      <c r="J34" s="110"/>
      <c r="K34" s="195"/>
      <c r="L34" s="62"/>
      <c r="M34" s="35"/>
      <c r="N34" s="34"/>
      <c r="O34" s="110"/>
      <c r="P34" s="195"/>
      <c r="Q34" s="62"/>
      <c r="R34" s="35"/>
      <c r="S34" s="34"/>
      <c r="T34" s="110"/>
      <c r="U34" s="195"/>
      <c r="V34" s="67"/>
      <c r="W34" s="111" t="s">
        <v>5</v>
      </c>
      <c r="X34" s="67"/>
      <c r="Y34" s="87">
        <f>SUM(Y21:Y23)</f>
        <v>3100</v>
      </c>
      <c r="Z34" s="88">
        <f>SUM(Z21:Z23)</f>
        <v>0</v>
      </c>
      <c r="AA34" s="20"/>
      <c r="AB34" s="62"/>
      <c r="AC34" s="67"/>
      <c r="AD34" s="110"/>
      <c r="AE34" s="195"/>
    </row>
    <row r="35" spans="1:31" s="135" customFormat="1" ht="16.5" customHeight="1" x14ac:dyDescent="0.15">
      <c r="A35" s="183"/>
      <c r="B35" s="112"/>
      <c r="C35" s="40"/>
      <c r="D35" s="39"/>
      <c r="E35" s="53"/>
      <c r="F35" s="54"/>
      <c r="G35" s="39"/>
      <c r="H35" s="40"/>
      <c r="I35" s="39"/>
      <c r="J35" s="53"/>
      <c r="K35" s="54"/>
      <c r="L35" s="51"/>
      <c r="M35" s="40"/>
      <c r="N35" s="39"/>
      <c r="O35" s="53"/>
      <c r="P35" s="54"/>
      <c r="Q35" s="51"/>
      <c r="R35" s="40"/>
      <c r="S35" s="39"/>
      <c r="T35" s="53"/>
      <c r="U35" s="54"/>
      <c r="V35" s="56"/>
      <c r="W35" s="39"/>
      <c r="X35" s="56"/>
      <c r="Y35" s="53"/>
      <c r="Z35" s="54"/>
      <c r="AA35" s="50"/>
      <c r="AB35" s="51"/>
      <c r="AC35" s="56"/>
      <c r="AD35" s="53"/>
      <c r="AE35" s="54"/>
    </row>
    <row r="36" spans="1:31" s="135" customFormat="1" ht="16.5" customHeight="1" x14ac:dyDescent="0.15">
      <c r="A36" s="104"/>
      <c r="B36" s="326" t="s">
        <v>6</v>
      </c>
      <c r="C36" s="261"/>
      <c r="D36" s="261"/>
      <c r="E36" s="261"/>
      <c r="F36" s="262"/>
      <c r="G36" s="261" t="s">
        <v>7</v>
      </c>
      <c r="H36" s="261"/>
      <c r="I36" s="261"/>
      <c r="J36" s="261"/>
      <c r="K36" s="262"/>
      <c r="L36" s="260" t="s">
        <v>8</v>
      </c>
      <c r="M36" s="261"/>
      <c r="N36" s="261"/>
      <c r="O36" s="261"/>
      <c r="P36" s="262"/>
      <c r="Q36" s="260" t="s">
        <v>9</v>
      </c>
      <c r="R36" s="261"/>
      <c r="S36" s="261"/>
      <c r="T36" s="261"/>
      <c r="U36" s="262"/>
      <c r="V36" s="260" t="s">
        <v>23</v>
      </c>
      <c r="W36" s="261"/>
      <c r="X36" s="261"/>
      <c r="Y36" s="261"/>
      <c r="Z36" s="262"/>
      <c r="AA36" s="260" t="s">
        <v>11</v>
      </c>
      <c r="AB36" s="261"/>
      <c r="AC36" s="261"/>
      <c r="AD36" s="261"/>
      <c r="AE36" s="262"/>
    </row>
    <row r="37" spans="1:31" s="135" customFormat="1" ht="16.5" customHeight="1" x14ac:dyDescent="0.15">
      <c r="A37" s="58"/>
      <c r="B37" s="325" t="s">
        <v>12</v>
      </c>
      <c r="C37" s="264"/>
      <c r="D37" s="265"/>
      <c r="E37" s="59" t="s">
        <v>13</v>
      </c>
      <c r="F37" s="60" t="s">
        <v>14</v>
      </c>
      <c r="G37" s="264" t="s">
        <v>12</v>
      </c>
      <c r="H37" s="264"/>
      <c r="I37" s="265"/>
      <c r="J37" s="59" t="s">
        <v>13</v>
      </c>
      <c r="K37" s="60" t="s">
        <v>14</v>
      </c>
      <c r="L37" s="263" t="s">
        <v>12</v>
      </c>
      <c r="M37" s="264"/>
      <c r="N37" s="265"/>
      <c r="O37" s="59" t="s">
        <v>13</v>
      </c>
      <c r="P37" s="60" t="s">
        <v>14</v>
      </c>
      <c r="Q37" s="263" t="s">
        <v>12</v>
      </c>
      <c r="R37" s="264"/>
      <c r="S37" s="265"/>
      <c r="T37" s="59" t="s">
        <v>13</v>
      </c>
      <c r="U37" s="60" t="s">
        <v>14</v>
      </c>
      <c r="V37" s="263" t="s">
        <v>12</v>
      </c>
      <c r="W37" s="264"/>
      <c r="X37" s="265"/>
      <c r="Y37" s="59" t="s">
        <v>13</v>
      </c>
      <c r="Z37" s="60" t="s">
        <v>14</v>
      </c>
      <c r="AA37" s="263" t="s">
        <v>12</v>
      </c>
      <c r="AB37" s="264"/>
      <c r="AC37" s="265"/>
      <c r="AD37" s="59" t="s">
        <v>13</v>
      </c>
      <c r="AE37" s="60" t="s">
        <v>14</v>
      </c>
    </row>
    <row r="38" spans="1:31" s="135" customFormat="1" ht="16.5" customHeight="1" x14ac:dyDescent="0.15">
      <c r="A38" s="31">
        <v>212</v>
      </c>
      <c r="B38" s="108"/>
      <c r="C38" s="91" t="s">
        <v>284</v>
      </c>
      <c r="D38" s="34"/>
      <c r="E38" s="64">
        <v>750</v>
      </c>
      <c r="F38" s="4"/>
      <c r="G38" s="140"/>
      <c r="H38" s="160"/>
      <c r="I38" s="140"/>
      <c r="J38" s="161"/>
      <c r="K38" s="4"/>
      <c r="L38" s="149"/>
      <c r="M38" s="160"/>
      <c r="N38" s="140"/>
      <c r="O38" s="161"/>
      <c r="P38" s="4"/>
      <c r="Q38" s="149"/>
      <c r="R38" s="160"/>
      <c r="S38" s="140"/>
      <c r="T38" s="161"/>
      <c r="U38" s="4"/>
      <c r="V38" s="67"/>
      <c r="W38" s="66" t="s">
        <v>407</v>
      </c>
      <c r="X38" s="67"/>
      <c r="Y38" s="64">
        <v>3600</v>
      </c>
      <c r="Z38" s="4"/>
      <c r="AA38" s="171"/>
      <c r="AB38" s="149"/>
      <c r="AC38" s="172"/>
      <c r="AD38" s="161"/>
      <c r="AE38" s="4"/>
    </row>
    <row r="39" spans="1:31" s="135" customFormat="1" ht="16.5" customHeight="1" x14ac:dyDescent="0.15">
      <c r="A39" s="267" t="s">
        <v>285</v>
      </c>
      <c r="B39" s="108"/>
      <c r="C39" s="32" t="s">
        <v>286</v>
      </c>
      <c r="D39" s="36"/>
      <c r="E39" s="23">
        <v>250</v>
      </c>
      <c r="F39" s="2"/>
      <c r="G39" s="142"/>
      <c r="H39" s="149"/>
      <c r="I39" s="141"/>
      <c r="J39" s="143"/>
      <c r="K39" s="2"/>
      <c r="L39" s="147"/>
      <c r="M39" s="141"/>
      <c r="N39" s="142"/>
      <c r="O39" s="143"/>
      <c r="P39" s="2"/>
      <c r="Q39" s="147"/>
      <c r="R39" s="141"/>
      <c r="S39" s="148"/>
      <c r="T39" s="143"/>
      <c r="U39" s="2"/>
      <c r="V39" s="26"/>
      <c r="W39" s="27" t="s">
        <v>419</v>
      </c>
      <c r="X39" s="26"/>
      <c r="Y39" s="23">
        <v>2200</v>
      </c>
      <c r="Z39" s="2"/>
      <c r="AA39" s="148"/>
      <c r="AB39" s="147"/>
      <c r="AC39" s="141"/>
      <c r="AD39" s="143"/>
      <c r="AE39" s="2"/>
    </row>
    <row r="40" spans="1:31" s="135" customFormat="1" ht="16.5" customHeight="1" x14ac:dyDescent="0.15">
      <c r="A40" s="267"/>
      <c r="B40" s="191"/>
      <c r="C40" s="149"/>
      <c r="D40" s="141"/>
      <c r="E40" s="143"/>
      <c r="F40" s="2"/>
      <c r="G40" s="142"/>
      <c r="H40" s="147"/>
      <c r="I40" s="141"/>
      <c r="J40" s="143"/>
      <c r="K40" s="2"/>
      <c r="L40" s="147"/>
      <c r="M40" s="141"/>
      <c r="N40" s="142"/>
      <c r="O40" s="143"/>
      <c r="P40" s="2"/>
      <c r="Q40" s="147"/>
      <c r="R40" s="149"/>
      <c r="S40" s="147"/>
      <c r="T40" s="150"/>
      <c r="U40" s="2"/>
      <c r="V40" s="26"/>
      <c r="W40" s="27" t="s">
        <v>287</v>
      </c>
      <c r="X40" s="26"/>
      <c r="Y40" s="23">
        <v>650</v>
      </c>
      <c r="Z40" s="2"/>
      <c r="AA40" s="148"/>
      <c r="AB40" s="147"/>
      <c r="AC40" s="141"/>
      <c r="AD40" s="143"/>
      <c r="AE40" s="2"/>
    </row>
    <row r="41" spans="1:31" s="135" customFormat="1" ht="16.5" customHeight="1" x14ac:dyDescent="0.15">
      <c r="A41" s="267"/>
      <c r="B41" s="191"/>
      <c r="C41" s="147"/>
      <c r="D41" s="141"/>
      <c r="E41" s="143"/>
      <c r="F41" s="2"/>
      <c r="G41" s="142"/>
      <c r="H41" s="147"/>
      <c r="I41" s="141"/>
      <c r="J41" s="143"/>
      <c r="K41" s="2"/>
      <c r="L41" s="147"/>
      <c r="M41" s="141"/>
      <c r="N41" s="142"/>
      <c r="O41" s="143"/>
      <c r="P41" s="2"/>
      <c r="Q41" s="147"/>
      <c r="R41" s="147"/>
      <c r="S41" s="147"/>
      <c r="T41" s="150"/>
      <c r="U41" s="2"/>
      <c r="V41" s="141"/>
      <c r="W41" s="200"/>
      <c r="X41" s="141"/>
      <c r="Y41" s="143"/>
      <c r="Z41" s="2"/>
      <c r="AA41" s="148"/>
      <c r="AB41" s="147"/>
      <c r="AC41" s="141"/>
      <c r="AD41" s="143"/>
      <c r="AE41" s="2"/>
    </row>
    <row r="42" spans="1:31" s="135" customFormat="1" ht="16.5" customHeight="1" x14ac:dyDescent="0.15">
      <c r="A42" s="267"/>
      <c r="B42" s="191"/>
      <c r="C42" s="147"/>
      <c r="D42" s="141"/>
      <c r="E42" s="143"/>
      <c r="F42" s="2"/>
      <c r="G42" s="142"/>
      <c r="H42" s="147"/>
      <c r="I42" s="141"/>
      <c r="J42" s="143"/>
      <c r="K42" s="2"/>
      <c r="L42" s="141"/>
      <c r="M42" s="149"/>
      <c r="N42" s="141"/>
      <c r="O42" s="143"/>
      <c r="P42" s="2"/>
      <c r="Q42" s="141"/>
      <c r="R42" s="147"/>
      <c r="S42" s="141"/>
      <c r="T42" s="150"/>
      <c r="U42" s="2"/>
      <c r="V42" s="141"/>
      <c r="W42" s="148"/>
      <c r="X42" s="141"/>
      <c r="Y42" s="143"/>
      <c r="Z42" s="2"/>
      <c r="AA42" s="148"/>
      <c r="AB42" s="147"/>
      <c r="AC42" s="141"/>
      <c r="AD42" s="143"/>
      <c r="AE42" s="2"/>
    </row>
    <row r="43" spans="1:31" s="135" customFormat="1" ht="16.5" customHeight="1" x14ac:dyDescent="0.15">
      <c r="A43" s="37"/>
      <c r="B43" s="191"/>
      <c r="C43" s="147"/>
      <c r="D43" s="141"/>
      <c r="E43" s="143"/>
      <c r="F43" s="2"/>
      <c r="G43" s="142"/>
      <c r="H43" s="147"/>
      <c r="I43" s="141"/>
      <c r="J43" s="143"/>
      <c r="K43" s="2"/>
      <c r="L43" s="141"/>
      <c r="M43" s="147"/>
      <c r="N43" s="141"/>
      <c r="O43" s="143"/>
      <c r="P43" s="2"/>
      <c r="Q43" s="148"/>
      <c r="R43" s="147"/>
      <c r="S43" s="141"/>
      <c r="T43" s="150"/>
      <c r="U43" s="2"/>
      <c r="V43" s="141"/>
      <c r="W43" s="148"/>
      <c r="X43" s="141"/>
      <c r="Y43" s="143"/>
      <c r="Z43" s="2"/>
      <c r="AA43" s="148"/>
      <c r="AB43" s="147"/>
      <c r="AC43" s="141"/>
      <c r="AD43" s="143"/>
      <c r="AE43" s="2"/>
    </row>
    <row r="44" spans="1:31" s="135" customFormat="1" ht="16.5" customHeight="1" x14ac:dyDescent="0.15">
      <c r="A44" s="31"/>
      <c r="B44" s="191"/>
      <c r="C44" s="147"/>
      <c r="D44" s="141"/>
      <c r="E44" s="143"/>
      <c r="F44" s="2"/>
      <c r="G44" s="142"/>
      <c r="H44" s="147"/>
      <c r="I44" s="141"/>
      <c r="J44" s="143"/>
      <c r="K44" s="2"/>
      <c r="L44" s="141"/>
      <c r="M44" s="147"/>
      <c r="N44" s="141"/>
      <c r="O44" s="143"/>
      <c r="P44" s="2"/>
      <c r="Q44" s="148"/>
      <c r="R44" s="147"/>
      <c r="S44" s="141"/>
      <c r="T44" s="150"/>
      <c r="U44" s="2"/>
      <c r="V44" s="141"/>
      <c r="W44" s="148"/>
      <c r="X44" s="141"/>
      <c r="Y44" s="143"/>
      <c r="Z44" s="2"/>
      <c r="AA44" s="148"/>
      <c r="AB44" s="147"/>
      <c r="AC44" s="141"/>
      <c r="AD44" s="143"/>
      <c r="AE44" s="2"/>
    </row>
    <row r="45" spans="1:31" s="135" customFormat="1" ht="16.5" customHeight="1" x14ac:dyDescent="0.15">
      <c r="A45" s="37"/>
      <c r="B45" s="191"/>
      <c r="C45" s="147"/>
      <c r="D45" s="141"/>
      <c r="E45" s="143"/>
      <c r="F45" s="2"/>
      <c r="G45" s="142"/>
      <c r="H45" s="147"/>
      <c r="I45" s="141"/>
      <c r="J45" s="143"/>
      <c r="K45" s="2"/>
      <c r="L45" s="141"/>
      <c r="M45" s="147"/>
      <c r="N45" s="141"/>
      <c r="O45" s="143"/>
      <c r="P45" s="2"/>
      <c r="Q45" s="148"/>
      <c r="R45" s="147"/>
      <c r="S45" s="141"/>
      <c r="T45" s="150"/>
      <c r="U45" s="2"/>
      <c r="V45" s="141"/>
      <c r="W45" s="148"/>
      <c r="X45" s="141"/>
      <c r="Y45" s="143"/>
      <c r="Z45" s="2"/>
      <c r="AA45" s="148"/>
      <c r="AB45" s="147"/>
      <c r="AC45" s="141"/>
      <c r="AD45" s="143"/>
      <c r="AE45" s="2"/>
    </row>
    <row r="46" spans="1:31" s="135" customFormat="1" ht="16.5" customHeight="1" x14ac:dyDescent="0.15">
      <c r="A46" s="37"/>
      <c r="B46" s="191"/>
      <c r="C46" s="147"/>
      <c r="D46" s="147"/>
      <c r="E46" s="143"/>
      <c r="F46" s="2"/>
      <c r="G46" s="148"/>
      <c r="H46" s="147"/>
      <c r="I46" s="147"/>
      <c r="J46" s="143"/>
      <c r="K46" s="2"/>
      <c r="L46" s="147"/>
      <c r="M46" s="147"/>
      <c r="N46" s="147"/>
      <c r="O46" s="143"/>
      <c r="P46" s="2"/>
      <c r="Q46" s="148"/>
      <c r="R46" s="147"/>
      <c r="S46" s="141"/>
      <c r="T46" s="150"/>
      <c r="U46" s="2"/>
      <c r="V46" s="141"/>
      <c r="W46" s="148"/>
      <c r="X46" s="141"/>
      <c r="Y46" s="143"/>
      <c r="Z46" s="2"/>
      <c r="AA46" s="148"/>
      <c r="AB46" s="147"/>
      <c r="AC46" s="141"/>
      <c r="AD46" s="143"/>
      <c r="AE46" s="2"/>
    </row>
    <row r="47" spans="1:31" s="135" customFormat="1" ht="16.5" customHeight="1" x14ac:dyDescent="0.15">
      <c r="A47" s="37"/>
      <c r="B47" s="191"/>
      <c r="C47" s="147"/>
      <c r="D47" s="152"/>
      <c r="E47" s="143"/>
      <c r="F47" s="2"/>
      <c r="G47" s="148"/>
      <c r="H47" s="147"/>
      <c r="I47" s="153"/>
      <c r="J47" s="143"/>
      <c r="K47" s="2"/>
      <c r="L47" s="148"/>
      <c r="M47" s="147"/>
      <c r="N47" s="141"/>
      <c r="O47" s="143"/>
      <c r="P47" s="2"/>
      <c r="Q47" s="148"/>
      <c r="R47" s="147"/>
      <c r="S47" s="141"/>
      <c r="T47" s="150"/>
      <c r="U47" s="2"/>
      <c r="V47" s="141"/>
      <c r="W47" s="148"/>
      <c r="X47" s="141"/>
      <c r="Y47" s="143"/>
      <c r="Z47" s="2"/>
      <c r="AA47" s="148"/>
      <c r="AB47" s="147"/>
      <c r="AC47" s="141"/>
      <c r="AD47" s="143"/>
      <c r="AE47" s="2"/>
    </row>
    <row r="48" spans="1:31" s="135" customFormat="1" ht="16.5" customHeight="1" x14ac:dyDescent="0.15">
      <c r="A48" s="37"/>
      <c r="B48" s="191"/>
      <c r="C48" s="147"/>
      <c r="D48" s="152"/>
      <c r="E48" s="143"/>
      <c r="F48" s="2"/>
      <c r="G48" s="148"/>
      <c r="H48" s="147"/>
      <c r="I48" s="153"/>
      <c r="J48" s="143"/>
      <c r="K48" s="2"/>
      <c r="L48" s="148"/>
      <c r="M48" s="147"/>
      <c r="N48" s="141"/>
      <c r="O48" s="143"/>
      <c r="P48" s="2"/>
      <c r="Q48" s="148"/>
      <c r="R48" s="147"/>
      <c r="S48" s="141"/>
      <c r="T48" s="150"/>
      <c r="U48" s="2"/>
      <c r="V48" s="141"/>
      <c r="W48" s="148"/>
      <c r="X48" s="141"/>
      <c r="Y48" s="143"/>
      <c r="Z48" s="2"/>
      <c r="AA48" s="148"/>
      <c r="AB48" s="147"/>
      <c r="AC48" s="141"/>
      <c r="AD48" s="143"/>
      <c r="AE48" s="2"/>
    </row>
    <row r="49" spans="1:31" s="135" customFormat="1" ht="16.5" customHeight="1" x14ac:dyDescent="0.15">
      <c r="A49" s="69">
        <f>SUM(F51,Z51)</f>
        <v>0</v>
      </c>
      <c r="B49" s="191"/>
      <c r="C49" s="147"/>
      <c r="D49" s="152"/>
      <c r="E49" s="143"/>
      <c r="F49" s="2"/>
      <c r="G49" s="148"/>
      <c r="H49" s="147"/>
      <c r="I49" s="153"/>
      <c r="J49" s="143"/>
      <c r="K49" s="2"/>
      <c r="L49" s="148"/>
      <c r="M49" s="147"/>
      <c r="N49" s="141"/>
      <c r="O49" s="143"/>
      <c r="P49" s="2"/>
      <c r="Q49" s="148"/>
      <c r="R49" s="147"/>
      <c r="S49" s="141"/>
      <c r="T49" s="143"/>
      <c r="U49" s="2"/>
      <c r="V49" s="141"/>
      <c r="W49" s="148"/>
      <c r="X49" s="141"/>
      <c r="Y49" s="143"/>
      <c r="Z49" s="2"/>
      <c r="AA49" s="148"/>
      <c r="AB49" s="147"/>
      <c r="AC49" s="141"/>
      <c r="AD49" s="143"/>
      <c r="AE49" s="2"/>
    </row>
    <row r="50" spans="1:31" s="135" customFormat="1" ht="16.5" customHeight="1" x14ac:dyDescent="0.15">
      <c r="A50" s="184"/>
      <c r="B50" s="191"/>
      <c r="C50" s="147"/>
      <c r="D50" s="152"/>
      <c r="E50" s="143"/>
      <c r="F50" s="2"/>
      <c r="G50" s="148"/>
      <c r="H50" s="147"/>
      <c r="I50" s="153"/>
      <c r="J50" s="143"/>
      <c r="K50" s="2"/>
      <c r="L50" s="148"/>
      <c r="M50" s="147"/>
      <c r="N50" s="141"/>
      <c r="O50" s="143"/>
      <c r="P50" s="2"/>
      <c r="Q50" s="148"/>
      <c r="R50" s="147"/>
      <c r="S50" s="141"/>
      <c r="T50" s="150"/>
      <c r="U50" s="2"/>
      <c r="V50" s="141"/>
      <c r="W50" s="148"/>
      <c r="X50" s="141"/>
      <c r="Y50" s="143"/>
      <c r="Z50" s="2"/>
      <c r="AA50" s="148"/>
      <c r="AB50" s="147"/>
      <c r="AC50" s="141"/>
      <c r="AD50" s="143"/>
      <c r="AE50" s="2"/>
    </row>
    <row r="51" spans="1:31" s="135" customFormat="1" ht="16.5" customHeight="1" x14ac:dyDescent="0.15">
      <c r="A51" s="222">
        <f>SUM(E51,Y51)</f>
        <v>7450</v>
      </c>
      <c r="B51" s="107"/>
      <c r="C51" s="46" t="s">
        <v>5</v>
      </c>
      <c r="D51" s="42"/>
      <c r="E51" s="250">
        <f>SUM(E38:E39)</f>
        <v>1000</v>
      </c>
      <c r="F51" s="251">
        <f>SUM(F38:F39)</f>
        <v>0</v>
      </c>
      <c r="G51" s="24"/>
      <c r="H51" s="22"/>
      <c r="I51" s="43"/>
      <c r="J51" s="223"/>
      <c r="K51" s="244"/>
      <c r="L51" s="24"/>
      <c r="M51" s="22"/>
      <c r="N51" s="26"/>
      <c r="O51" s="223"/>
      <c r="P51" s="244"/>
      <c r="Q51" s="24"/>
      <c r="R51" s="22"/>
      <c r="S51" s="26"/>
      <c r="T51" s="223"/>
      <c r="U51" s="244"/>
      <c r="V51" s="26"/>
      <c r="W51" s="49" t="s">
        <v>5</v>
      </c>
      <c r="X51" s="26"/>
      <c r="Y51" s="250">
        <f>SUM(Y38:Y40)</f>
        <v>6450</v>
      </c>
      <c r="Z51" s="251">
        <f>SUM(Z38:Z40)</f>
        <v>0</v>
      </c>
      <c r="AA51" s="24"/>
      <c r="AB51" s="22"/>
      <c r="AC51" s="26"/>
      <c r="AD51" s="223"/>
      <c r="AE51" s="244"/>
    </row>
    <row r="52" spans="1:31" s="135" customFormat="1" ht="16.5" customHeight="1" x14ac:dyDescent="0.15">
      <c r="A52" s="184"/>
      <c r="B52" s="24"/>
      <c r="C52" s="22"/>
      <c r="D52" s="42"/>
      <c r="E52" s="247"/>
      <c r="F52" s="248"/>
      <c r="G52" s="24"/>
      <c r="H52" s="22"/>
      <c r="I52" s="43"/>
      <c r="J52" s="247"/>
      <c r="K52" s="248"/>
      <c r="L52" s="24"/>
      <c r="M52" s="22"/>
      <c r="N52" s="26"/>
      <c r="O52" s="247"/>
      <c r="P52" s="248"/>
      <c r="Q52" s="24"/>
      <c r="R52" s="22"/>
      <c r="S52" s="26"/>
      <c r="T52" s="249"/>
      <c r="U52" s="248"/>
      <c r="V52" s="26"/>
      <c r="W52" s="24"/>
      <c r="X52" s="26"/>
      <c r="Y52" s="252"/>
      <c r="Z52" s="253"/>
      <c r="AA52" s="24"/>
      <c r="AB52" s="22"/>
      <c r="AC52" s="26"/>
      <c r="AD52" s="247"/>
      <c r="AE52" s="248"/>
    </row>
    <row r="53" spans="1:31" s="135" customFormat="1" ht="16.5" customHeight="1" x14ac:dyDescent="0.15">
      <c r="A53" s="37"/>
      <c r="B53" s="24"/>
      <c r="C53" s="22"/>
      <c r="D53" s="42"/>
      <c r="E53" s="247"/>
      <c r="F53" s="248"/>
      <c r="G53" s="24"/>
      <c r="H53" s="22"/>
      <c r="I53" s="43"/>
      <c r="J53" s="247"/>
      <c r="K53" s="248"/>
      <c r="L53" s="24"/>
      <c r="M53" s="22"/>
      <c r="N53" s="26"/>
      <c r="O53" s="247"/>
      <c r="P53" s="248"/>
      <c r="Q53" s="24"/>
      <c r="R53" s="22"/>
      <c r="S53" s="26"/>
      <c r="T53" s="249"/>
      <c r="U53" s="248"/>
      <c r="V53" s="26"/>
      <c r="W53" s="24"/>
      <c r="X53" s="26"/>
      <c r="Y53" s="247"/>
      <c r="Z53" s="248"/>
      <c r="AA53" s="24"/>
      <c r="AB53" s="22"/>
      <c r="AC53" s="26"/>
      <c r="AD53" s="247"/>
      <c r="AE53" s="248"/>
    </row>
    <row r="54" spans="1:31" s="135" customFormat="1" ht="16.5" customHeight="1" x14ac:dyDescent="0.15">
      <c r="A54" s="37"/>
      <c r="B54" s="24"/>
      <c r="C54" s="22"/>
      <c r="D54" s="42"/>
      <c r="E54" s="247"/>
      <c r="F54" s="248"/>
      <c r="G54" s="24"/>
      <c r="H54" s="22"/>
      <c r="I54" s="43"/>
      <c r="J54" s="247"/>
      <c r="K54" s="248"/>
      <c r="L54" s="24"/>
      <c r="M54" s="22"/>
      <c r="N54" s="26"/>
      <c r="O54" s="247"/>
      <c r="P54" s="248"/>
      <c r="Q54" s="24"/>
      <c r="R54" s="22"/>
      <c r="S54" s="26"/>
      <c r="T54" s="249"/>
      <c r="U54" s="248"/>
      <c r="V54" s="26"/>
      <c r="W54" s="24"/>
      <c r="X54" s="26"/>
      <c r="Y54" s="247"/>
      <c r="Z54" s="248"/>
      <c r="AA54" s="24"/>
      <c r="AB54" s="22"/>
      <c r="AC54" s="26"/>
      <c r="AD54" s="247"/>
      <c r="AE54" s="248"/>
    </row>
    <row r="55" spans="1:31" s="135" customFormat="1" ht="16.5" customHeight="1" x14ac:dyDescent="0.15">
      <c r="A55" s="70"/>
      <c r="B55" s="39"/>
      <c r="C55" s="51"/>
      <c r="D55" s="71"/>
      <c r="E55" s="224"/>
      <c r="F55" s="230"/>
      <c r="G55" s="39"/>
      <c r="H55" s="51"/>
      <c r="I55" s="73"/>
      <c r="J55" s="224"/>
      <c r="K55" s="230"/>
      <c r="L55" s="39"/>
      <c r="M55" s="51"/>
      <c r="N55" s="74"/>
      <c r="O55" s="224"/>
      <c r="P55" s="230"/>
      <c r="Q55" s="39"/>
      <c r="R55" s="51"/>
      <c r="S55" s="74"/>
      <c r="T55" s="246"/>
      <c r="U55" s="230"/>
      <c r="V55" s="74"/>
      <c r="W55" s="39"/>
      <c r="X55" s="74"/>
      <c r="Y55" s="224"/>
      <c r="Z55" s="230"/>
      <c r="AA55" s="39"/>
      <c r="AB55" s="51"/>
      <c r="AC55" s="74"/>
      <c r="AD55" s="224"/>
      <c r="AE55" s="230"/>
    </row>
    <row r="56" spans="1:31" s="135" customFormat="1" ht="16.5" customHeight="1" x14ac:dyDescent="0.15">
      <c r="A56" s="76" t="s">
        <v>1</v>
      </c>
      <c r="B56" s="77"/>
      <c r="C56" s="77"/>
      <c r="D56" s="78"/>
      <c r="E56" s="79"/>
      <c r="F56" s="80"/>
      <c r="G56" s="77"/>
      <c r="H56" s="77"/>
      <c r="I56" s="78"/>
      <c r="J56" s="79"/>
      <c r="K56" s="80"/>
      <c r="L56" s="77"/>
      <c r="M56" s="77"/>
      <c r="N56" s="77"/>
      <c r="O56" s="79"/>
      <c r="P56" s="80"/>
      <c r="Q56" s="77"/>
      <c r="R56" s="77"/>
      <c r="S56" s="77"/>
      <c r="T56" s="79"/>
      <c r="U56" s="80"/>
      <c r="V56" s="77"/>
      <c r="W56" s="77"/>
      <c r="X56" s="77"/>
      <c r="Y56" s="79"/>
      <c r="Z56" s="80"/>
      <c r="AA56" s="77"/>
      <c r="AB56" s="77"/>
      <c r="AC56" s="77"/>
      <c r="AD56" s="79"/>
      <c r="AE56" s="80"/>
    </row>
    <row r="57" spans="1:31" s="84" customFormat="1" ht="15.75" customHeight="1" x14ac:dyDescent="0.15">
      <c r="A57" s="269" t="s">
        <v>375</v>
      </c>
      <c r="B57" s="269"/>
      <c r="C57" s="269"/>
      <c r="D57" s="269"/>
      <c r="E57" s="269"/>
      <c r="F57" s="269"/>
      <c r="G57" s="269"/>
      <c r="H57" s="269"/>
      <c r="I57" s="269"/>
      <c r="J57" s="269"/>
      <c r="K57" s="269"/>
      <c r="L57" s="269"/>
      <c r="M57" s="269"/>
      <c r="N57" s="269"/>
      <c r="O57" s="269"/>
      <c r="P57" s="269"/>
      <c r="Q57" s="269"/>
      <c r="R57" s="269"/>
      <c r="S57" s="269"/>
      <c r="T57" s="269"/>
      <c r="U57" s="269"/>
      <c r="V57" s="269"/>
      <c r="W57" s="269"/>
      <c r="X57" s="269"/>
      <c r="Y57" s="269"/>
      <c r="Z57" s="81" t="s">
        <v>37</v>
      </c>
      <c r="AA57" s="270" t="s">
        <v>478</v>
      </c>
      <c r="AB57" s="270"/>
      <c r="AC57" s="270"/>
      <c r="AD57" s="82"/>
      <c r="AE57" s="83" t="s">
        <v>109</v>
      </c>
    </row>
    <row r="58" spans="1:31" s="84" customFormat="1" ht="15.75" customHeight="1" x14ac:dyDescent="0.2">
      <c r="A58" s="266"/>
      <c r="B58" s="266"/>
      <c r="C58" s="266"/>
      <c r="D58" s="266"/>
      <c r="E58" s="266"/>
      <c r="F58" s="266"/>
      <c r="G58" s="266"/>
      <c r="H58" s="266"/>
      <c r="I58" s="266"/>
      <c r="J58" s="266"/>
      <c r="K58" s="266"/>
      <c r="L58" s="266"/>
      <c r="M58" s="266"/>
      <c r="N58" s="266"/>
      <c r="O58" s="266"/>
      <c r="P58" s="266"/>
      <c r="Q58" s="266"/>
      <c r="R58" s="266"/>
      <c r="S58" s="266"/>
      <c r="T58" s="266"/>
      <c r="U58" s="266"/>
      <c r="V58" s="266"/>
      <c r="W58" s="266"/>
      <c r="X58" s="266"/>
      <c r="Y58" s="266"/>
      <c r="Z58" s="81" t="s">
        <v>312</v>
      </c>
      <c r="AA58" s="271" t="s">
        <v>478</v>
      </c>
      <c r="AB58" s="271"/>
      <c r="AC58" s="271"/>
      <c r="AE58" s="85"/>
    </row>
    <row r="59" spans="1:31" s="84" customFormat="1" ht="13.5" customHeight="1" x14ac:dyDescent="0.15">
      <c r="A59" s="266" t="s">
        <v>359</v>
      </c>
      <c r="B59" s="266"/>
      <c r="C59" s="266"/>
      <c r="D59" s="266"/>
      <c r="E59" s="266"/>
      <c r="F59" s="266"/>
      <c r="G59" s="266"/>
      <c r="H59" s="266"/>
      <c r="I59" s="266"/>
      <c r="J59" s="266"/>
      <c r="K59" s="266"/>
      <c r="L59" s="266"/>
      <c r="M59" s="266"/>
      <c r="N59" s="266"/>
      <c r="O59" s="266"/>
      <c r="P59" s="266"/>
      <c r="Q59" s="266"/>
      <c r="R59" s="266"/>
      <c r="S59" s="266"/>
      <c r="T59" s="266"/>
      <c r="U59" s="266"/>
      <c r="V59" s="266"/>
      <c r="W59" s="266"/>
      <c r="X59" s="266"/>
      <c r="Y59" s="266"/>
    </row>
    <row r="60" spans="1:31" s="84" customFormat="1" ht="13.5" customHeight="1" x14ac:dyDescent="0.15">
      <c r="A60" s="266" t="s">
        <v>350</v>
      </c>
      <c r="B60" s="266"/>
      <c r="C60" s="266"/>
      <c r="D60" s="266"/>
      <c r="E60" s="266"/>
      <c r="F60" s="266"/>
      <c r="G60" s="266"/>
      <c r="H60" s="266"/>
      <c r="I60" s="266"/>
      <c r="J60" s="266"/>
      <c r="K60" s="266"/>
      <c r="L60" s="266"/>
      <c r="M60" s="266"/>
      <c r="N60" s="266"/>
      <c r="O60" s="266"/>
      <c r="P60" s="266"/>
      <c r="Q60" s="266"/>
      <c r="R60" s="266"/>
      <c r="S60" s="266"/>
      <c r="T60" s="266"/>
      <c r="U60" s="266"/>
      <c r="V60" s="266"/>
      <c r="W60" s="266"/>
      <c r="X60" s="266"/>
      <c r="Y60" s="266"/>
    </row>
    <row r="61" spans="1:31" s="84" customFormat="1" ht="13.5" customHeight="1" x14ac:dyDescent="0.15">
      <c r="D61" s="136"/>
      <c r="I61" s="136"/>
      <c r="V61" s="137"/>
    </row>
    <row r="62" spans="1:31" s="84" customFormat="1" ht="13.5" customHeight="1" x14ac:dyDescent="0.15">
      <c r="D62" s="136"/>
      <c r="I62" s="136"/>
      <c r="V62" s="137"/>
    </row>
    <row r="63" spans="1:31" s="84" customFormat="1" ht="13.5" customHeight="1" x14ac:dyDescent="0.15">
      <c r="D63" s="136"/>
      <c r="I63" s="136"/>
      <c r="V63" s="137"/>
    </row>
    <row r="64" spans="1:31" s="84" customFormat="1" ht="13.5" customHeight="1" x14ac:dyDescent="0.15">
      <c r="D64" s="136"/>
      <c r="I64" s="136"/>
      <c r="V64" s="137"/>
    </row>
    <row r="65" spans="4:22" s="84" customFormat="1" ht="13.5" customHeight="1" x14ac:dyDescent="0.15">
      <c r="D65" s="136"/>
      <c r="I65" s="136"/>
      <c r="V65" s="137"/>
    </row>
    <row r="66" spans="4:22" s="84" customFormat="1" ht="13.5" customHeight="1" x14ac:dyDescent="0.15">
      <c r="D66" s="136"/>
      <c r="I66" s="136"/>
      <c r="V66" s="137"/>
    </row>
    <row r="67" spans="4:22" s="84" customFormat="1" ht="13.5" customHeight="1" x14ac:dyDescent="0.15">
      <c r="D67" s="136"/>
      <c r="I67" s="136"/>
      <c r="V67" s="137"/>
    </row>
    <row r="68" spans="4:22" s="84" customFormat="1" ht="13.5" customHeight="1" x14ac:dyDescent="0.15">
      <c r="D68" s="136"/>
      <c r="I68" s="136"/>
      <c r="V68" s="137"/>
    </row>
    <row r="69" spans="4:22" s="84" customFormat="1" ht="13.5" customHeight="1" x14ac:dyDescent="0.15">
      <c r="D69" s="136"/>
      <c r="I69" s="136"/>
      <c r="V69" s="137"/>
    </row>
    <row r="70" spans="4:22" s="84" customFormat="1" ht="13.5" customHeight="1" x14ac:dyDescent="0.15">
      <c r="D70" s="136"/>
      <c r="I70" s="136"/>
      <c r="V70" s="137"/>
    </row>
    <row r="71" spans="4:22" s="84" customFormat="1" ht="13.5" customHeight="1" x14ac:dyDescent="0.15">
      <c r="D71" s="136"/>
      <c r="I71" s="136"/>
      <c r="V71" s="137"/>
    </row>
    <row r="72" spans="4:22" s="84" customFormat="1" ht="13.5" customHeight="1" x14ac:dyDescent="0.15">
      <c r="D72" s="136"/>
      <c r="I72" s="136"/>
      <c r="V72" s="137"/>
    </row>
    <row r="73" spans="4:22" s="84" customFormat="1" ht="13.5" customHeight="1" x14ac:dyDescent="0.15">
      <c r="D73" s="136"/>
      <c r="I73" s="136"/>
      <c r="V73" s="137"/>
    </row>
    <row r="74" spans="4:22" s="84" customFormat="1" ht="13.5" customHeight="1" x14ac:dyDescent="0.15">
      <c r="D74" s="136"/>
      <c r="I74" s="136"/>
      <c r="V74" s="137"/>
    </row>
    <row r="75" spans="4:22" s="84" customFormat="1" ht="13.5" customHeight="1" x14ac:dyDescent="0.15">
      <c r="D75" s="136"/>
      <c r="I75" s="136"/>
      <c r="V75" s="137"/>
    </row>
    <row r="76" spans="4:22" s="84" customFormat="1" ht="13.5" customHeight="1" x14ac:dyDescent="0.15">
      <c r="D76" s="136"/>
      <c r="I76" s="136"/>
      <c r="V76" s="137"/>
    </row>
    <row r="77" spans="4:22" s="84" customFormat="1" ht="13.5" customHeight="1" x14ac:dyDescent="0.15">
      <c r="D77" s="136"/>
      <c r="I77" s="136"/>
      <c r="V77" s="137"/>
    </row>
    <row r="78" spans="4:22" s="84" customFormat="1" ht="13.5" customHeight="1" x14ac:dyDescent="0.15">
      <c r="D78" s="136"/>
      <c r="I78" s="136"/>
      <c r="V78" s="137"/>
    </row>
    <row r="79" spans="4:22" s="84" customFormat="1" ht="13.5" customHeight="1" x14ac:dyDescent="0.15">
      <c r="D79" s="136"/>
      <c r="I79" s="136"/>
      <c r="V79" s="137"/>
    </row>
    <row r="80" spans="4:22" s="84" customFormat="1" ht="13.5" customHeight="1" x14ac:dyDescent="0.15">
      <c r="D80" s="136"/>
      <c r="I80" s="136"/>
      <c r="V80" s="137"/>
    </row>
    <row r="81" spans="4:22" s="84" customFormat="1" ht="13.5" customHeight="1" x14ac:dyDescent="0.15">
      <c r="D81" s="136"/>
      <c r="I81" s="136"/>
      <c r="V81" s="137"/>
    </row>
    <row r="82" spans="4:22" s="84" customFormat="1" ht="13.5" customHeight="1" x14ac:dyDescent="0.15">
      <c r="D82" s="136"/>
      <c r="I82" s="136"/>
      <c r="V82" s="137"/>
    </row>
    <row r="83" spans="4:22" s="84" customFormat="1" ht="13.5" customHeight="1" x14ac:dyDescent="0.15">
      <c r="D83" s="136"/>
      <c r="I83" s="136"/>
      <c r="V83" s="137"/>
    </row>
    <row r="84" spans="4:22" s="84" customFormat="1" ht="13.5" customHeight="1" x14ac:dyDescent="0.15">
      <c r="D84" s="136"/>
      <c r="I84" s="136"/>
      <c r="V84" s="137"/>
    </row>
    <row r="85" spans="4:22" s="84" customFormat="1" ht="13.5" customHeight="1" x14ac:dyDescent="0.15">
      <c r="D85" s="136"/>
      <c r="I85" s="136"/>
      <c r="V85" s="137"/>
    </row>
    <row r="86" spans="4:22" s="84" customFormat="1" ht="13.5" customHeight="1" x14ac:dyDescent="0.15">
      <c r="D86" s="136"/>
      <c r="I86" s="136"/>
      <c r="V86" s="137"/>
    </row>
    <row r="87" spans="4:22" s="84" customFormat="1" ht="13.5" customHeight="1" x14ac:dyDescent="0.15">
      <c r="D87" s="136"/>
      <c r="I87" s="136"/>
      <c r="V87" s="137"/>
    </row>
    <row r="88" spans="4:22" s="84" customFormat="1" ht="13.5" customHeight="1" x14ac:dyDescent="0.15">
      <c r="D88" s="136"/>
      <c r="I88" s="136"/>
      <c r="V88" s="137"/>
    </row>
    <row r="89" spans="4:22" s="84" customFormat="1" ht="13.5" customHeight="1" x14ac:dyDescent="0.15">
      <c r="D89" s="136"/>
      <c r="I89" s="136"/>
      <c r="V89" s="137"/>
    </row>
    <row r="90" spans="4:22" s="84" customFormat="1" ht="13.5" customHeight="1" x14ac:dyDescent="0.15">
      <c r="D90" s="136"/>
      <c r="I90" s="136"/>
      <c r="V90" s="137"/>
    </row>
    <row r="91" spans="4:22" s="84" customFormat="1" ht="13.5" customHeight="1" x14ac:dyDescent="0.15">
      <c r="D91" s="136"/>
      <c r="I91" s="136"/>
      <c r="V91" s="137"/>
    </row>
    <row r="92" spans="4:22" s="84" customFormat="1" ht="13.5" customHeight="1" x14ac:dyDescent="0.15">
      <c r="D92" s="136"/>
      <c r="I92" s="136"/>
      <c r="V92" s="137"/>
    </row>
    <row r="93" spans="4:22" s="84" customFormat="1" ht="13.5" customHeight="1" x14ac:dyDescent="0.15">
      <c r="D93" s="136"/>
      <c r="I93" s="136"/>
      <c r="V93" s="137"/>
    </row>
    <row r="94" spans="4:22" s="84" customFormat="1" ht="13.5" customHeight="1" x14ac:dyDescent="0.15">
      <c r="D94" s="136"/>
      <c r="I94" s="136"/>
      <c r="V94" s="137"/>
    </row>
    <row r="95" spans="4:22" s="84" customFormat="1" ht="13.5" customHeight="1" x14ac:dyDescent="0.15">
      <c r="D95" s="136"/>
      <c r="I95" s="136"/>
      <c r="V95" s="137"/>
    </row>
    <row r="96" spans="4:22" s="84" customFormat="1" ht="13.5" customHeight="1" x14ac:dyDescent="0.15">
      <c r="D96" s="136"/>
      <c r="I96" s="136"/>
      <c r="V96" s="137"/>
    </row>
    <row r="97" spans="4:22" s="84" customFormat="1" ht="13.5" customHeight="1" x14ac:dyDescent="0.15">
      <c r="D97" s="136"/>
      <c r="I97" s="136"/>
      <c r="V97" s="137"/>
    </row>
    <row r="98" spans="4:22" s="84" customFormat="1" ht="13.5" customHeight="1" x14ac:dyDescent="0.15">
      <c r="D98" s="136"/>
      <c r="I98" s="136"/>
      <c r="V98" s="137"/>
    </row>
    <row r="99" spans="4:22" s="84" customFormat="1" ht="13.5" customHeight="1" x14ac:dyDescent="0.15">
      <c r="D99" s="136"/>
      <c r="I99" s="136"/>
      <c r="V99" s="137"/>
    </row>
    <row r="100" spans="4:22" s="84" customFormat="1" ht="13.5" customHeight="1" x14ac:dyDescent="0.15">
      <c r="D100" s="136"/>
      <c r="I100" s="136"/>
      <c r="V100" s="137"/>
    </row>
    <row r="101" spans="4:22" s="84" customFormat="1" ht="13.5" customHeight="1" x14ac:dyDescent="0.15">
      <c r="D101" s="136"/>
      <c r="I101" s="136"/>
      <c r="V101" s="137"/>
    </row>
    <row r="102" spans="4:22" s="84" customFormat="1" ht="13.5" customHeight="1" x14ac:dyDescent="0.15">
      <c r="D102" s="136"/>
      <c r="I102" s="136"/>
      <c r="V102" s="137"/>
    </row>
    <row r="103" spans="4:22" s="84" customFormat="1" ht="13.5" customHeight="1" x14ac:dyDescent="0.15">
      <c r="D103" s="136"/>
      <c r="I103" s="136"/>
      <c r="V103" s="137"/>
    </row>
    <row r="104" spans="4:22" s="84" customFormat="1" ht="13.5" customHeight="1" x14ac:dyDescent="0.15">
      <c r="D104" s="136"/>
      <c r="I104" s="136"/>
      <c r="V104" s="137"/>
    </row>
    <row r="105" spans="4:22" s="84" customFormat="1" ht="13.5" customHeight="1" x14ac:dyDescent="0.15">
      <c r="D105" s="136"/>
      <c r="I105" s="136"/>
      <c r="V105" s="137"/>
    </row>
    <row r="106" spans="4:22" s="84" customFormat="1" ht="13.5" customHeight="1" x14ac:dyDescent="0.15">
      <c r="D106" s="136"/>
      <c r="I106" s="136"/>
      <c r="V106" s="137"/>
    </row>
    <row r="107" spans="4:22" s="84" customFormat="1" ht="13.5" customHeight="1" x14ac:dyDescent="0.15">
      <c r="D107" s="136"/>
      <c r="I107" s="136"/>
      <c r="V107" s="137"/>
    </row>
    <row r="108" spans="4:22" s="84" customFormat="1" ht="13.5" customHeight="1" x14ac:dyDescent="0.15">
      <c r="D108" s="136"/>
      <c r="I108" s="136"/>
      <c r="V108" s="137"/>
    </row>
    <row r="109" spans="4:22" s="84" customFormat="1" ht="13.5" customHeight="1" x14ac:dyDescent="0.15">
      <c r="D109" s="136"/>
      <c r="I109" s="136"/>
      <c r="V109" s="137"/>
    </row>
    <row r="110" spans="4:22" s="84" customFormat="1" ht="13.5" customHeight="1" x14ac:dyDescent="0.15">
      <c r="D110" s="136"/>
      <c r="I110" s="136"/>
      <c r="V110" s="137"/>
    </row>
    <row r="111" spans="4:22" s="84" customFormat="1" ht="13.5" customHeight="1" x14ac:dyDescent="0.15">
      <c r="D111" s="136"/>
      <c r="I111" s="136"/>
      <c r="V111" s="137"/>
    </row>
    <row r="112" spans="4:22" s="84" customFormat="1" ht="13.5" customHeight="1" x14ac:dyDescent="0.15">
      <c r="D112" s="136"/>
      <c r="I112" s="136"/>
      <c r="V112" s="137"/>
    </row>
    <row r="113" spans="4:22" s="84" customFormat="1" ht="13.5" customHeight="1" x14ac:dyDescent="0.15">
      <c r="D113" s="136"/>
      <c r="I113" s="136"/>
      <c r="V113" s="137"/>
    </row>
    <row r="114" spans="4:22" s="84" customFormat="1" ht="13.5" customHeight="1" x14ac:dyDescent="0.15">
      <c r="D114" s="136"/>
      <c r="I114" s="136"/>
      <c r="V114" s="137"/>
    </row>
    <row r="115" spans="4:22" s="84" customFormat="1" ht="13.5" customHeight="1" x14ac:dyDescent="0.15">
      <c r="D115" s="136"/>
      <c r="I115" s="136"/>
      <c r="V115" s="137"/>
    </row>
    <row r="116" spans="4:22" s="84" customFormat="1" ht="13.5" customHeight="1" x14ac:dyDescent="0.15">
      <c r="D116" s="136"/>
      <c r="I116" s="136"/>
      <c r="V116" s="137"/>
    </row>
    <row r="117" spans="4:22" s="84" customFormat="1" ht="13.5" customHeight="1" x14ac:dyDescent="0.15">
      <c r="D117" s="136"/>
      <c r="I117" s="136"/>
      <c r="V117" s="137"/>
    </row>
    <row r="118" spans="4:22" s="84" customFormat="1" ht="13.5" customHeight="1" x14ac:dyDescent="0.15">
      <c r="D118" s="136"/>
      <c r="I118" s="136"/>
      <c r="V118" s="137"/>
    </row>
    <row r="119" spans="4:22" s="84" customFormat="1" ht="13.5" customHeight="1" x14ac:dyDescent="0.15">
      <c r="D119" s="136"/>
      <c r="I119" s="136"/>
      <c r="V119" s="137"/>
    </row>
    <row r="120" spans="4:22" s="84" customFormat="1" ht="13.5" customHeight="1" x14ac:dyDescent="0.15">
      <c r="D120" s="136"/>
      <c r="I120" s="136"/>
      <c r="V120" s="137"/>
    </row>
    <row r="121" spans="4:22" s="84" customFormat="1" ht="13.5" customHeight="1" x14ac:dyDescent="0.15">
      <c r="D121" s="136"/>
      <c r="I121" s="136"/>
      <c r="V121" s="137"/>
    </row>
    <row r="122" spans="4:22" s="84" customFormat="1" ht="13.5" customHeight="1" x14ac:dyDescent="0.15">
      <c r="D122" s="136"/>
      <c r="I122" s="136"/>
      <c r="V122" s="137"/>
    </row>
    <row r="123" spans="4:22" s="84" customFormat="1" ht="13.5" customHeight="1" x14ac:dyDescent="0.15">
      <c r="D123" s="136"/>
      <c r="I123" s="136"/>
      <c r="V123" s="137"/>
    </row>
    <row r="124" spans="4:22" s="84" customFormat="1" ht="13.5" customHeight="1" x14ac:dyDescent="0.15">
      <c r="D124" s="136"/>
      <c r="I124" s="136"/>
      <c r="V124" s="137"/>
    </row>
    <row r="125" spans="4:22" s="84" customFormat="1" ht="13.5" customHeight="1" x14ac:dyDescent="0.15">
      <c r="D125" s="136"/>
      <c r="I125" s="136"/>
      <c r="V125" s="137"/>
    </row>
    <row r="126" spans="4:22" s="84" customFormat="1" ht="13.5" customHeight="1" x14ac:dyDescent="0.15">
      <c r="D126" s="136"/>
      <c r="I126" s="136"/>
      <c r="V126" s="137"/>
    </row>
    <row r="127" spans="4:22" s="84" customFormat="1" ht="13.5" customHeight="1" x14ac:dyDescent="0.15">
      <c r="D127" s="136"/>
      <c r="I127" s="136"/>
      <c r="V127" s="137"/>
    </row>
    <row r="128" spans="4:22" s="84" customFormat="1" ht="13.5" customHeight="1" x14ac:dyDescent="0.15">
      <c r="D128" s="136"/>
      <c r="I128" s="136"/>
      <c r="V128" s="137"/>
    </row>
    <row r="129" spans="4:22" s="84" customFormat="1" ht="13.5" customHeight="1" x14ac:dyDescent="0.15">
      <c r="D129" s="136"/>
      <c r="I129" s="136"/>
      <c r="V129" s="137"/>
    </row>
    <row r="130" spans="4:22" s="84" customFormat="1" ht="13.5" customHeight="1" x14ac:dyDescent="0.15">
      <c r="D130" s="136"/>
      <c r="I130" s="136"/>
      <c r="V130" s="137"/>
    </row>
    <row r="131" spans="4:22" s="84" customFormat="1" ht="13.5" customHeight="1" x14ac:dyDescent="0.15">
      <c r="D131" s="136"/>
      <c r="I131" s="136"/>
      <c r="V131" s="137"/>
    </row>
    <row r="132" spans="4:22" s="84" customFormat="1" ht="13.5" customHeight="1" x14ac:dyDescent="0.15">
      <c r="D132" s="136"/>
      <c r="I132" s="136"/>
      <c r="V132" s="137"/>
    </row>
    <row r="133" spans="4:22" s="84" customFormat="1" ht="13.5" customHeight="1" x14ac:dyDescent="0.15">
      <c r="D133" s="136"/>
      <c r="I133" s="136"/>
      <c r="V133" s="137"/>
    </row>
    <row r="134" spans="4:22" s="84" customFormat="1" ht="13.5" customHeight="1" x14ac:dyDescent="0.15">
      <c r="D134" s="136"/>
      <c r="I134" s="136"/>
      <c r="V134" s="137"/>
    </row>
    <row r="135" spans="4:22" s="84" customFormat="1" ht="13.5" customHeight="1" x14ac:dyDescent="0.15">
      <c r="D135" s="136"/>
      <c r="I135" s="136"/>
      <c r="V135" s="137"/>
    </row>
    <row r="136" spans="4:22" s="84" customFormat="1" ht="13.5" customHeight="1" x14ac:dyDescent="0.15">
      <c r="D136" s="136"/>
      <c r="I136" s="136"/>
      <c r="V136" s="137"/>
    </row>
    <row r="137" spans="4:22" s="84" customFormat="1" ht="13.5" customHeight="1" x14ac:dyDescent="0.15">
      <c r="D137" s="136"/>
      <c r="I137" s="136"/>
      <c r="V137" s="137"/>
    </row>
    <row r="138" spans="4:22" s="84" customFormat="1" ht="13.5" customHeight="1" x14ac:dyDescent="0.15">
      <c r="D138" s="136"/>
      <c r="I138" s="136"/>
      <c r="V138" s="137"/>
    </row>
    <row r="139" spans="4:22" s="84" customFormat="1" ht="13.5" customHeight="1" x14ac:dyDescent="0.15">
      <c r="D139" s="136"/>
      <c r="I139" s="136"/>
      <c r="V139" s="137"/>
    </row>
    <row r="140" spans="4:22" s="84" customFormat="1" ht="13.5" customHeight="1" x14ac:dyDescent="0.15">
      <c r="D140" s="136"/>
      <c r="I140" s="136"/>
      <c r="V140" s="137"/>
    </row>
    <row r="141" spans="4:22" s="84" customFormat="1" ht="13.5" customHeight="1" x14ac:dyDescent="0.15">
      <c r="D141" s="136"/>
      <c r="I141" s="136"/>
      <c r="V141" s="137"/>
    </row>
    <row r="142" spans="4:22" s="84" customFormat="1" ht="13.5" customHeight="1" x14ac:dyDescent="0.15">
      <c r="D142" s="136"/>
      <c r="I142" s="136"/>
      <c r="V142" s="137"/>
    </row>
    <row r="143" spans="4:22" s="84" customFormat="1" ht="13.5" customHeight="1" x14ac:dyDescent="0.15">
      <c r="D143" s="136"/>
      <c r="I143" s="136"/>
      <c r="V143" s="137"/>
    </row>
    <row r="144" spans="4:22" s="84" customFormat="1" ht="13.5" customHeight="1" x14ac:dyDescent="0.15">
      <c r="D144" s="136"/>
      <c r="I144" s="136"/>
      <c r="V144" s="137"/>
    </row>
    <row r="145" spans="4:22" s="84" customFormat="1" ht="13.5" customHeight="1" x14ac:dyDescent="0.15">
      <c r="D145" s="136"/>
      <c r="I145" s="136"/>
      <c r="V145" s="137"/>
    </row>
    <row r="146" spans="4:22" s="84" customFormat="1" ht="13.5" customHeight="1" x14ac:dyDescent="0.15">
      <c r="D146" s="136"/>
      <c r="I146" s="136"/>
      <c r="V146" s="137"/>
    </row>
    <row r="147" spans="4:22" s="84" customFormat="1" ht="13.5" customHeight="1" x14ac:dyDescent="0.15">
      <c r="D147" s="136"/>
      <c r="I147" s="136"/>
      <c r="V147" s="137"/>
    </row>
  </sheetData>
  <sheetProtection algorithmName="SHA-512" hashValue="lwOfhFSOzIILruCd5fDdO+ha/wYDZ+c5nzZjwZry4DxaDf+lBWApW0i6JJ9TBgcv/le8IrXyYR+UwnvcNODcGg==" saltValue="R+l95uCf22JKDcod6Anu4w==" spinCount="100000" sheet="1" objects="1" scenarios="1"/>
  <mergeCells count="61">
    <mergeCell ref="A1:A2"/>
    <mergeCell ref="B1:F2"/>
    <mergeCell ref="S1:U1"/>
    <mergeCell ref="V1:X3"/>
    <mergeCell ref="B3:F3"/>
    <mergeCell ref="Q2:R3"/>
    <mergeCell ref="Q4:U4"/>
    <mergeCell ref="Y1:AD3"/>
    <mergeCell ref="S2:U3"/>
    <mergeCell ref="V4:Z4"/>
    <mergeCell ref="AA4:AE4"/>
    <mergeCell ref="AE2:AE3"/>
    <mergeCell ref="B4:F4"/>
    <mergeCell ref="G4:K4"/>
    <mergeCell ref="B5:D5"/>
    <mergeCell ref="G5:I5"/>
    <mergeCell ref="L5:N5"/>
    <mergeCell ref="L4:P4"/>
    <mergeCell ref="V20:X20"/>
    <mergeCell ref="AA5:AC5"/>
    <mergeCell ref="Q19:U19"/>
    <mergeCell ref="V19:Z19"/>
    <mergeCell ref="AA19:AE19"/>
    <mergeCell ref="Q5:S5"/>
    <mergeCell ref="A39:A42"/>
    <mergeCell ref="A57:Y57"/>
    <mergeCell ref="AA57:AC57"/>
    <mergeCell ref="A58:Y58"/>
    <mergeCell ref="AA58:AC58"/>
    <mergeCell ref="A22:A24"/>
    <mergeCell ref="B36:F36"/>
    <mergeCell ref="G36:K36"/>
    <mergeCell ref="AA20:AC20"/>
    <mergeCell ref="L37:N37"/>
    <mergeCell ref="Q37:S37"/>
    <mergeCell ref="V37:X37"/>
    <mergeCell ref="AA37:AC37"/>
    <mergeCell ref="Q36:U36"/>
    <mergeCell ref="V36:Z36"/>
    <mergeCell ref="AA36:AE36"/>
    <mergeCell ref="B20:D20"/>
    <mergeCell ref="G20:I20"/>
    <mergeCell ref="L20:N20"/>
    <mergeCell ref="Q20:S20"/>
    <mergeCell ref="L36:P36"/>
    <mergeCell ref="A60:Y60"/>
    <mergeCell ref="G1:K1"/>
    <mergeCell ref="L1:M1"/>
    <mergeCell ref="N1:P1"/>
    <mergeCell ref="Q1:R1"/>
    <mergeCell ref="G2:K3"/>
    <mergeCell ref="L2:M3"/>
    <mergeCell ref="N2:P3"/>
    <mergeCell ref="B37:D37"/>
    <mergeCell ref="G37:I37"/>
    <mergeCell ref="A59:Y59"/>
    <mergeCell ref="A7:A9"/>
    <mergeCell ref="B19:F19"/>
    <mergeCell ref="G19:K19"/>
    <mergeCell ref="L19:P19"/>
    <mergeCell ref="V5:X5"/>
  </mergeCells>
  <phoneticPr fontId="3"/>
  <dataValidations count="1">
    <dataValidation type="whole" imeMode="disabled" allowBlank="1" showInputMessage="1" showErrorMessage="1" errorTitle="入力エラー" error="入力された部数は販売店の持ち部数を超えています。_x000a_表示部数以下の数字を入力して下さい。" sqref="Z38:Z41 F38:F39 AE6:AE7 K6:K8 F6:F9 Z21:Z23 F21 Z6:Z11" xr:uid="{00000000-0002-0000-0D00-000000000000}">
      <formula1>0</formula1>
      <formula2>E6</formula2>
    </dataValidation>
  </dataValidations>
  <printOptions horizontalCentered="1" verticalCentered="1"/>
  <pageMargins left="0.19685039370078741" right="0" top="0.19685039370078741" bottom="0.19685039370078741" header="0.31496062992125984" footer="0.31496062992125984"/>
  <pageSetup paperSize="12" scale="7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1"/>
    <pageSetUpPr fitToPage="1"/>
  </sheetPr>
  <dimension ref="A1:AF147"/>
  <sheetViews>
    <sheetView showGridLines="0" zoomScale="80" zoomScaleNormal="80" workbookViewId="0">
      <selection activeCell="B1" sqref="B1:F2"/>
    </sheetView>
  </sheetViews>
  <sheetFormatPr defaultRowHeight="13.5" x14ac:dyDescent="0.15"/>
  <cols>
    <col min="2" max="2" width="2.125" customWidth="1"/>
    <col min="3" max="3" width="13.625" customWidth="1"/>
    <col min="4" max="4" width="2.125" style="138" customWidth="1"/>
    <col min="5" max="6" width="8.625" customWidth="1"/>
    <col min="7" max="7" width="2.125" customWidth="1"/>
    <col min="8" max="8" width="13.625" customWidth="1"/>
    <col min="9" max="9" width="2.125" style="138" customWidth="1"/>
    <col min="10" max="11" width="8.625" customWidth="1"/>
    <col min="12" max="12" width="2.125" customWidth="1"/>
    <col min="13" max="13" width="13.625" customWidth="1"/>
    <col min="14" max="14" width="2.125" customWidth="1"/>
    <col min="15" max="16" width="8.625" customWidth="1"/>
    <col min="17" max="17" width="2.125" customWidth="1"/>
    <col min="18" max="18" width="13.625" customWidth="1"/>
    <col min="19" max="19" width="2.125" customWidth="1"/>
    <col min="20" max="21" width="8.625" customWidth="1"/>
    <col min="22" max="22" width="2.125" style="139" customWidth="1"/>
    <col min="23" max="23" width="13.625" customWidth="1"/>
    <col min="24" max="24" width="2.125" customWidth="1"/>
    <col min="25" max="26" width="8.625" customWidth="1"/>
    <col min="27" max="27" width="2.125" customWidth="1"/>
    <col min="28" max="28" width="13.625" customWidth="1"/>
    <col min="29" max="29" width="2.125" customWidth="1"/>
    <col min="30" max="31" width="8.625" customWidth="1"/>
  </cols>
  <sheetData>
    <row r="1" spans="1:32" s="6" customFormat="1" ht="15" customHeight="1" x14ac:dyDescent="0.15">
      <c r="A1" s="289" t="s">
        <v>16</v>
      </c>
      <c r="B1" s="291" t="str">
        <f>IF(記入欄!G2="","",記入欄!G2)</f>
        <v/>
      </c>
      <c r="C1" s="292"/>
      <c r="D1" s="292"/>
      <c r="E1" s="292"/>
      <c r="F1" s="292"/>
      <c r="G1" s="309" t="s">
        <v>19</v>
      </c>
      <c r="H1" s="309"/>
      <c r="I1" s="309"/>
      <c r="J1" s="309"/>
      <c r="K1" s="309"/>
      <c r="L1" s="311" t="s">
        <v>3</v>
      </c>
      <c r="M1" s="312"/>
      <c r="N1" s="317" t="str">
        <f>IF(記入欄!G5="","",記入欄!G5)</f>
        <v/>
      </c>
      <c r="O1" s="318"/>
      <c r="P1" s="318"/>
      <c r="Q1" s="311" t="s">
        <v>18</v>
      </c>
      <c r="R1" s="312"/>
      <c r="S1" s="295" t="str">
        <f>IF(記入欄!G7="","",記入欄!G7)</f>
        <v/>
      </c>
      <c r="T1" s="296"/>
      <c r="U1" s="297"/>
      <c r="V1" s="298" t="s">
        <v>4</v>
      </c>
      <c r="W1" s="299"/>
      <c r="X1" s="300"/>
      <c r="Y1" s="272" t="str">
        <f>IF(記入欄!G8="","",記入欄!G8)</f>
        <v/>
      </c>
      <c r="Z1" s="273"/>
      <c r="AA1" s="273"/>
      <c r="AB1" s="273"/>
      <c r="AC1" s="273"/>
      <c r="AD1" s="274"/>
      <c r="AE1" s="5" t="s">
        <v>0</v>
      </c>
      <c r="AF1" s="100"/>
    </row>
    <row r="2" spans="1:32" s="6" customFormat="1" ht="15" customHeight="1" x14ac:dyDescent="0.15">
      <c r="A2" s="290"/>
      <c r="B2" s="293"/>
      <c r="C2" s="294"/>
      <c r="D2" s="294"/>
      <c r="E2" s="294"/>
      <c r="F2" s="294"/>
      <c r="G2" s="310" t="str">
        <f>IF(記入欄!G4="","",記入欄!G4)</f>
        <v/>
      </c>
      <c r="H2" s="310"/>
      <c r="I2" s="310"/>
      <c r="J2" s="310"/>
      <c r="K2" s="310"/>
      <c r="L2" s="311" t="s">
        <v>2</v>
      </c>
      <c r="M2" s="312"/>
      <c r="N2" s="319" t="str">
        <f>IF(記入欄!G6="","",記入欄!G6)</f>
        <v/>
      </c>
      <c r="O2" s="320"/>
      <c r="P2" s="320"/>
      <c r="Q2" s="313" t="s">
        <v>308</v>
      </c>
      <c r="R2" s="314"/>
      <c r="S2" s="281">
        <f>集計表!R28</f>
        <v>0</v>
      </c>
      <c r="T2" s="282"/>
      <c r="U2" s="283"/>
      <c r="V2" s="301"/>
      <c r="W2" s="302"/>
      <c r="X2" s="303"/>
      <c r="Y2" s="275"/>
      <c r="Z2" s="276"/>
      <c r="AA2" s="276"/>
      <c r="AB2" s="276"/>
      <c r="AC2" s="276"/>
      <c r="AD2" s="277"/>
      <c r="AE2" s="287">
        <v>12</v>
      </c>
    </row>
    <row r="3" spans="1:32" s="6" customFormat="1" ht="15" customHeight="1" x14ac:dyDescent="0.15">
      <c r="A3" s="113" t="s">
        <v>17</v>
      </c>
      <c r="B3" s="307" t="str">
        <f>IF(記入欄!G3="","",記入欄!G3)</f>
        <v/>
      </c>
      <c r="C3" s="308"/>
      <c r="D3" s="308"/>
      <c r="E3" s="308"/>
      <c r="F3" s="308"/>
      <c r="G3" s="310"/>
      <c r="H3" s="310"/>
      <c r="I3" s="310"/>
      <c r="J3" s="310"/>
      <c r="K3" s="310"/>
      <c r="L3" s="311"/>
      <c r="M3" s="312"/>
      <c r="N3" s="321"/>
      <c r="O3" s="322"/>
      <c r="P3" s="322"/>
      <c r="Q3" s="315"/>
      <c r="R3" s="316"/>
      <c r="S3" s="284"/>
      <c r="T3" s="285"/>
      <c r="U3" s="286"/>
      <c r="V3" s="304"/>
      <c r="W3" s="305"/>
      <c r="X3" s="306"/>
      <c r="Y3" s="278"/>
      <c r="Z3" s="279"/>
      <c r="AA3" s="279"/>
      <c r="AB3" s="279"/>
      <c r="AC3" s="279"/>
      <c r="AD3" s="280"/>
      <c r="AE3" s="288"/>
    </row>
    <row r="4" spans="1:32" s="134" customFormat="1" ht="16.5" customHeight="1" x14ac:dyDescent="0.15">
      <c r="A4" s="8" t="s">
        <v>38</v>
      </c>
      <c r="B4" s="260" t="s">
        <v>6</v>
      </c>
      <c r="C4" s="261"/>
      <c r="D4" s="261"/>
      <c r="E4" s="261"/>
      <c r="F4" s="262"/>
      <c r="G4" s="260" t="s">
        <v>7</v>
      </c>
      <c r="H4" s="261"/>
      <c r="I4" s="261"/>
      <c r="J4" s="261"/>
      <c r="K4" s="262"/>
      <c r="L4" s="260" t="s">
        <v>8</v>
      </c>
      <c r="M4" s="261"/>
      <c r="N4" s="261"/>
      <c r="O4" s="261"/>
      <c r="P4" s="262"/>
      <c r="Q4" s="260" t="s">
        <v>9</v>
      </c>
      <c r="R4" s="261"/>
      <c r="S4" s="261"/>
      <c r="T4" s="261"/>
      <c r="U4" s="262"/>
      <c r="V4" s="260" t="s">
        <v>23</v>
      </c>
      <c r="W4" s="261"/>
      <c r="X4" s="261"/>
      <c r="Y4" s="261"/>
      <c r="Z4" s="262"/>
      <c r="AA4" s="260" t="s">
        <v>11</v>
      </c>
      <c r="AB4" s="261"/>
      <c r="AC4" s="261"/>
      <c r="AD4" s="261"/>
      <c r="AE4" s="262"/>
    </row>
    <row r="5" spans="1:32" s="134" customFormat="1" ht="16.5" customHeight="1" x14ac:dyDescent="0.15">
      <c r="A5" s="7">
        <v>33</v>
      </c>
      <c r="B5" s="263" t="s">
        <v>12</v>
      </c>
      <c r="C5" s="264"/>
      <c r="D5" s="265"/>
      <c r="E5" s="9" t="s">
        <v>13</v>
      </c>
      <c r="F5" s="10" t="s">
        <v>14</v>
      </c>
      <c r="G5" s="263" t="s">
        <v>12</v>
      </c>
      <c r="H5" s="264"/>
      <c r="I5" s="265"/>
      <c r="J5" s="9" t="s">
        <v>13</v>
      </c>
      <c r="K5" s="10" t="s">
        <v>14</v>
      </c>
      <c r="L5" s="263" t="s">
        <v>12</v>
      </c>
      <c r="M5" s="264"/>
      <c r="N5" s="265"/>
      <c r="O5" s="9" t="s">
        <v>13</v>
      </c>
      <c r="P5" s="10" t="s">
        <v>14</v>
      </c>
      <c r="Q5" s="263" t="s">
        <v>12</v>
      </c>
      <c r="R5" s="264"/>
      <c r="S5" s="265"/>
      <c r="T5" s="9" t="s">
        <v>13</v>
      </c>
      <c r="U5" s="10" t="s">
        <v>14</v>
      </c>
      <c r="V5" s="263" t="s">
        <v>12</v>
      </c>
      <c r="W5" s="264"/>
      <c r="X5" s="265"/>
      <c r="Y5" s="9" t="s">
        <v>13</v>
      </c>
      <c r="Z5" s="10" t="s">
        <v>14</v>
      </c>
      <c r="AA5" s="263" t="s">
        <v>12</v>
      </c>
      <c r="AB5" s="264"/>
      <c r="AC5" s="265"/>
      <c r="AD5" s="9" t="s">
        <v>13</v>
      </c>
      <c r="AE5" s="10" t="s">
        <v>14</v>
      </c>
    </row>
    <row r="6" spans="1:32" s="135" customFormat="1" ht="16.5" customHeight="1" x14ac:dyDescent="0.15">
      <c r="A6" s="11">
        <v>215</v>
      </c>
      <c r="B6" s="12"/>
      <c r="C6" s="13" t="s">
        <v>288</v>
      </c>
      <c r="D6" s="14"/>
      <c r="E6" s="15">
        <v>250</v>
      </c>
      <c r="F6" s="1"/>
      <c r="G6" s="176"/>
      <c r="H6" s="174"/>
      <c r="I6" s="177"/>
      <c r="J6" s="175"/>
      <c r="K6" s="1"/>
      <c r="L6" s="176"/>
      <c r="M6" s="174"/>
      <c r="N6" s="177"/>
      <c r="O6" s="175"/>
      <c r="P6" s="1"/>
      <c r="Q6" s="176"/>
      <c r="R6" s="174"/>
      <c r="S6" s="177"/>
      <c r="T6" s="175"/>
      <c r="U6" s="1"/>
      <c r="V6" s="18"/>
      <c r="W6" s="19" t="s">
        <v>452</v>
      </c>
      <c r="X6" s="18"/>
      <c r="Y6" s="15">
        <v>1750</v>
      </c>
      <c r="Z6" s="1"/>
      <c r="AA6" s="17"/>
      <c r="AB6" s="13" t="s">
        <v>288</v>
      </c>
      <c r="AC6" s="18"/>
      <c r="AD6" s="15">
        <v>50</v>
      </c>
      <c r="AE6" s="1"/>
    </row>
    <row r="7" spans="1:32" s="135" customFormat="1" ht="16.5" customHeight="1" x14ac:dyDescent="0.15">
      <c r="A7" s="267" t="s">
        <v>289</v>
      </c>
      <c r="B7" s="20"/>
      <c r="C7" s="21" t="s">
        <v>290</v>
      </c>
      <c r="D7" s="22"/>
      <c r="E7" s="23">
        <v>100</v>
      </c>
      <c r="F7" s="2"/>
      <c r="G7" s="148"/>
      <c r="H7" s="147"/>
      <c r="I7" s="141"/>
      <c r="J7" s="143"/>
      <c r="K7" s="2"/>
      <c r="L7" s="148"/>
      <c r="M7" s="147"/>
      <c r="N7" s="141"/>
      <c r="O7" s="143"/>
      <c r="P7" s="2"/>
      <c r="Q7" s="148"/>
      <c r="R7" s="147"/>
      <c r="S7" s="141"/>
      <c r="T7" s="143"/>
      <c r="U7" s="2"/>
      <c r="V7" s="26"/>
      <c r="W7" s="27" t="s">
        <v>453</v>
      </c>
      <c r="X7" s="26"/>
      <c r="Y7" s="23">
        <v>700</v>
      </c>
      <c r="Z7" s="2"/>
      <c r="AA7" s="148"/>
      <c r="AB7" s="147"/>
      <c r="AC7" s="141"/>
      <c r="AD7" s="143"/>
      <c r="AE7" s="2"/>
    </row>
    <row r="8" spans="1:32" s="135" customFormat="1" ht="16.5" customHeight="1" x14ac:dyDescent="0.15">
      <c r="A8" s="267"/>
      <c r="B8" s="165"/>
      <c r="C8" s="147"/>
      <c r="D8" s="147"/>
      <c r="E8" s="143"/>
      <c r="F8" s="2"/>
      <c r="G8" s="148"/>
      <c r="H8" s="147"/>
      <c r="I8" s="141"/>
      <c r="J8" s="143"/>
      <c r="K8" s="2"/>
      <c r="L8" s="148"/>
      <c r="M8" s="147"/>
      <c r="N8" s="141"/>
      <c r="O8" s="143"/>
      <c r="P8" s="2"/>
      <c r="Q8" s="148"/>
      <c r="R8" s="147"/>
      <c r="S8" s="141"/>
      <c r="T8" s="143"/>
      <c r="U8" s="2"/>
      <c r="V8" s="26"/>
      <c r="W8" s="27" t="s">
        <v>454</v>
      </c>
      <c r="X8" s="26"/>
      <c r="Y8" s="23">
        <v>400</v>
      </c>
      <c r="Z8" s="2"/>
      <c r="AA8" s="148"/>
      <c r="AB8" s="147"/>
      <c r="AC8" s="141"/>
      <c r="AD8" s="143"/>
      <c r="AE8" s="2"/>
    </row>
    <row r="9" spans="1:32" s="135" customFormat="1" ht="16.5" customHeight="1" x14ac:dyDescent="0.15">
      <c r="A9" s="267"/>
      <c r="B9" s="148"/>
      <c r="C9" s="147"/>
      <c r="D9" s="147"/>
      <c r="E9" s="143"/>
      <c r="F9" s="2"/>
      <c r="G9" s="148"/>
      <c r="H9" s="147"/>
      <c r="I9" s="141"/>
      <c r="J9" s="143"/>
      <c r="K9" s="2"/>
      <c r="L9" s="148"/>
      <c r="M9" s="147"/>
      <c r="N9" s="141"/>
      <c r="O9" s="143"/>
      <c r="P9" s="2"/>
      <c r="Q9" s="148"/>
      <c r="R9" s="147"/>
      <c r="S9" s="141"/>
      <c r="T9" s="143"/>
      <c r="U9" s="2"/>
      <c r="V9" s="26"/>
      <c r="W9" s="27" t="s">
        <v>291</v>
      </c>
      <c r="X9" s="26"/>
      <c r="Y9" s="23">
        <v>650</v>
      </c>
      <c r="Z9" s="2"/>
      <c r="AA9" s="148"/>
      <c r="AB9" s="147"/>
      <c r="AC9" s="141"/>
      <c r="AD9" s="143"/>
      <c r="AE9" s="2"/>
    </row>
    <row r="10" spans="1:32" s="135" customFormat="1" ht="16.5" customHeight="1" x14ac:dyDescent="0.15">
      <c r="A10" s="37"/>
      <c r="B10" s="141"/>
      <c r="C10" s="178"/>
      <c r="D10" s="141"/>
      <c r="E10" s="179"/>
      <c r="F10" s="3"/>
      <c r="G10" s="141"/>
      <c r="H10" s="141"/>
      <c r="I10" s="141"/>
      <c r="J10" s="179"/>
      <c r="K10" s="2"/>
      <c r="L10" s="148"/>
      <c r="M10" s="147"/>
      <c r="N10" s="141"/>
      <c r="O10" s="143"/>
      <c r="P10" s="2"/>
      <c r="Q10" s="148"/>
      <c r="R10" s="147"/>
      <c r="S10" s="141"/>
      <c r="T10" s="143"/>
      <c r="U10" s="2"/>
      <c r="V10" s="26"/>
      <c r="W10" s="27" t="s">
        <v>348</v>
      </c>
      <c r="X10" s="26"/>
      <c r="Y10" s="23">
        <v>350</v>
      </c>
      <c r="Z10" s="2"/>
      <c r="AA10" s="148"/>
      <c r="AB10" s="147"/>
      <c r="AC10" s="141"/>
      <c r="AD10" s="143"/>
      <c r="AE10" s="2"/>
    </row>
    <row r="11" spans="1:32" s="135" customFormat="1" ht="16.5" customHeight="1" x14ac:dyDescent="0.15">
      <c r="A11" s="31" t="s">
        <v>15</v>
      </c>
      <c r="B11" s="141"/>
      <c r="C11" s="141"/>
      <c r="D11" s="141"/>
      <c r="E11" s="179"/>
      <c r="F11" s="3"/>
      <c r="G11" s="141"/>
      <c r="H11" s="141"/>
      <c r="I11" s="141"/>
      <c r="J11" s="179"/>
      <c r="K11" s="2"/>
      <c r="L11" s="141"/>
      <c r="M11" s="141"/>
      <c r="N11" s="180"/>
      <c r="O11" s="143"/>
      <c r="P11" s="2"/>
      <c r="Q11" s="140"/>
      <c r="R11" s="147"/>
      <c r="S11" s="160"/>
      <c r="T11" s="150"/>
      <c r="U11" s="2"/>
      <c r="V11" s="35"/>
      <c r="W11" s="27" t="s">
        <v>20</v>
      </c>
      <c r="X11" s="35"/>
      <c r="Y11" s="23">
        <v>1200</v>
      </c>
      <c r="Z11" s="2"/>
      <c r="AA11" s="140"/>
      <c r="AB11" s="147"/>
      <c r="AC11" s="160"/>
      <c r="AD11" s="143"/>
      <c r="AE11" s="2"/>
    </row>
    <row r="12" spans="1:32" s="135" customFormat="1" ht="16.5" customHeight="1" x14ac:dyDescent="0.15">
      <c r="A12" s="37"/>
      <c r="B12" s="141"/>
      <c r="C12" s="141"/>
      <c r="D12" s="141"/>
      <c r="E12" s="179"/>
      <c r="F12" s="3"/>
      <c r="G12" s="141"/>
      <c r="H12" s="141"/>
      <c r="I12" s="141"/>
      <c r="J12" s="179"/>
      <c r="K12" s="2"/>
      <c r="L12" s="141"/>
      <c r="M12" s="141"/>
      <c r="N12" s="142"/>
      <c r="O12" s="143"/>
      <c r="P12" s="2"/>
      <c r="Q12" s="148"/>
      <c r="R12" s="147"/>
      <c r="S12" s="141"/>
      <c r="T12" s="150"/>
      <c r="U12" s="2"/>
      <c r="V12" s="26"/>
      <c r="W12" s="27" t="s">
        <v>292</v>
      </c>
      <c r="X12" s="26"/>
      <c r="Y12" s="23">
        <v>550</v>
      </c>
      <c r="Z12" s="2"/>
      <c r="AA12" s="148"/>
      <c r="AB12" s="147"/>
      <c r="AC12" s="141"/>
      <c r="AD12" s="143"/>
      <c r="AE12" s="2"/>
    </row>
    <row r="13" spans="1:32" s="135" customFormat="1" ht="16.5" customHeight="1" x14ac:dyDescent="0.15">
      <c r="A13" s="37"/>
      <c r="B13" s="141"/>
      <c r="C13" s="141"/>
      <c r="D13" s="141"/>
      <c r="E13" s="179"/>
      <c r="F13" s="3"/>
      <c r="G13" s="141"/>
      <c r="H13" s="141"/>
      <c r="I13" s="141"/>
      <c r="J13" s="179"/>
      <c r="K13" s="2"/>
      <c r="L13" s="141"/>
      <c r="M13" s="141"/>
      <c r="N13" s="142"/>
      <c r="O13" s="143"/>
      <c r="P13" s="2"/>
      <c r="Q13" s="148"/>
      <c r="R13" s="147"/>
      <c r="S13" s="141"/>
      <c r="T13" s="150"/>
      <c r="U13" s="2"/>
      <c r="V13" s="26"/>
      <c r="W13" s="27" t="s">
        <v>455</v>
      </c>
      <c r="X13" s="26"/>
      <c r="Y13" s="23">
        <v>500</v>
      </c>
      <c r="Z13" s="2"/>
      <c r="AA13" s="148"/>
      <c r="AB13" s="147"/>
      <c r="AC13" s="141"/>
      <c r="AD13" s="143"/>
      <c r="AE13" s="2"/>
    </row>
    <row r="14" spans="1:32" s="135" customFormat="1" ht="16.5" customHeight="1" x14ac:dyDescent="0.15">
      <c r="A14" s="37"/>
      <c r="B14" s="141"/>
      <c r="C14" s="141"/>
      <c r="D14" s="141"/>
      <c r="E14" s="179"/>
      <c r="F14" s="3"/>
      <c r="G14" s="141"/>
      <c r="H14" s="141"/>
      <c r="I14" s="141"/>
      <c r="J14" s="179"/>
      <c r="K14" s="2"/>
      <c r="L14" s="141"/>
      <c r="M14" s="141"/>
      <c r="N14" s="142"/>
      <c r="O14" s="143"/>
      <c r="P14" s="2"/>
      <c r="Q14" s="148"/>
      <c r="R14" s="147"/>
      <c r="S14" s="141"/>
      <c r="T14" s="150"/>
      <c r="U14" s="2"/>
      <c r="V14" s="26"/>
      <c r="W14" s="27" t="s">
        <v>293</v>
      </c>
      <c r="X14" s="26"/>
      <c r="Y14" s="23">
        <v>350</v>
      </c>
      <c r="Z14" s="2"/>
      <c r="AA14" s="148"/>
      <c r="AB14" s="147"/>
      <c r="AC14" s="141"/>
      <c r="AD14" s="143"/>
      <c r="AE14" s="2"/>
    </row>
    <row r="15" spans="1:32" s="135" customFormat="1" ht="16.5" customHeight="1" x14ac:dyDescent="0.15">
      <c r="A15" s="37"/>
      <c r="B15" s="141"/>
      <c r="C15" s="141"/>
      <c r="D15" s="141"/>
      <c r="E15" s="179"/>
      <c r="F15" s="3"/>
      <c r="G15" s="141"/>
      <c r="H15" s="141"/>
      <c r="I15" s="141"/>
      <c r="J15" s="179"/>
      <c r="K15" s="2"/>
      <c r="L15" s="141"/>
      <c r="M15" s="141"/>
      <c r="N15" s="142"/>
      <c r="O15" s="143"/>
      <c r="P15" s="2"/>
      <c r="Q15" s="148"/>
      <c r="R15" s="147"/>
      <c r="S15" s="141"/>
      <c r="T15" s="150"/>
      <c r="U15" s="2"/>
      <c r="V15" s="141"/>
      <c r="W15" s="148"/>
      <c r="X15" s="141"/>
      <c r="Y15" s="143"/>
      <c r="Z15" s="2"/>
      <c r="AA15" s="148"/>
      <c r="AB15" s="147"/>
      <c r="AC15" s="141"/>
      <c r="AD15" s="143"/>
      <c r="AE15" s="2"/>
    </row>
    <row r="16" spans="1:32" s="135" customFormat="1" ht="16.5" customHeight="1" x14ac:dyDescent="0.15">
      <c r="A16" s="37"/>
      <c r="B16" s="141"/>
      <c r="C16" s="141"/>
      <c r="D16" s="141"/>
      <c r="E16" s="179"/>
      <c r="F16" s="3"/>
      <c r="G16" s="141"/>
      <c r="H16" s="141"/>
      <c r="I16" s="141"/>
      <c r="J16" s="179"/>
      <c r="K16" s="2"/>
      <c r="L16" s="141"/>
      <c r="M16" s="141"/>
      <c r="N16" s="142"/>
      <c r="O16" s="143"/>
      <c r="P16" s="2"/>
      <c r="Q16" s="148"/>
      <c r="R16" s="147"/>
      <c r="S16" s="141"/>
      <c r="T16" s="150"/>
      <c r="U16" s="2"/>
      <c r="V16" s="141"/>
      <c r="W16" s="148"/>
      <c r="X16" s="141"/>
      <c r="Y16" s="143"/>
      <c r="Z16" s="2"/>
      <c r="AA16" s="148"/>
      <c r="AB16" s="147"/>
      <c r="AC16" s="141"/>
      <c r="AD16" s="143"/>
      <c r="AE16" s="2"/>
    </row>
    <row r="17" spans="1:31" s="135" customFormat="1" ht="16.5" customHeight="1" x14ac:dyDescent="0.15">
      <c r="A17" s="37"/>
      <c r="B17" s="141"/>
      <c r="C17" s="141"/>
      <c r="D17" s="141"/>
      <c r="E17" s="179"/>
      <c r="F17" s="3"/>
      <c r="G17" s="141"/>
      <c r="H17" s="141"/>
      <c r="I17" s="141"/>
      <c r="J17" s="179"/>
      <c r="K17" s="2"/>
      <c r="L17" s="141"/>
      <c r="M17" s="141"/>
      <c r="N17" s="181"/>
      <c r="O17" s="143"/>
      <c r="P17" s="2"/>
      <c r="Q17" s="151"/>
      <c r="R17" s="147"/>
      <c r="S17" s="167"/>
      <c r="T17" s="150"/>
      <c r="U17" s="2"/>
      <c r="V17" s="167"/>
      <c r="W17" s="148"/>
      <c r="X17" s="167"/>
      <c r="Y17" s="143"/>
      <c r="Z17" s="2"/>
      <c r="AA17" s="151"/>
      <c r="AB17" s="147"/>
      <c r="AC17" s="167"/>
      <c r="AD17" s="143"/>
      <c r="AE17" s="2"/>
    </row>
    <row r="18" spans="1:31" s="135" customFormat="1" ht="16.5" customHeight="1" x14ac:dyDescent="0.15">
      <c r="A18" s="69">
        <f>SUM(F20,Z20,AE20)</f>
        <v>0</v>
      </c>
      <c r="B18" s="141"/>
      <c r="C18" s="141"/>
      <c r="D18" s="141"/>
      <c r="E18" s="179"/>
      <c r="F18" s="3"/>
      <c r="G18" s="141"/>
      <c r="H18" s="141"/>
      <c r="I18" s="141"/>
      <c r="J18" s="179"/>
      <c r="K18" s="2"/>
      <c r="L18" s="141"/>
      <c r="M18" s="141"/>
      <c r="N18" s="142"/>
      <c r="O18" s="143"/>
      <c r="P18" s="2"/>
      <c r="Q18" s="148"/>
      <c r="R18" s="147"/>
      <c r="S18" s="141"/>
      <c r="T18" s="150"/>
      <c r="U18" s="2"/>
      <c r="V18" s="141"/>
      <c r="W18" s="148"/>
      <c r="X18" s="141"/>
      <c r="Y18" s="143"/>
      <c r="Z18" s="2"/>
      <c r="AA18" s="148"/>
      <c r="AB18" s="147"/>
      <c r="AC18" s="141"/>
      <c r="AD18" s="143"/>
      <c r="AE18" s="2"/>
    </row>
    <row r="19" spans="1:31" s="135" customFormat="1" ht="16.5" customHeight="1" x14ac:dyDescent="0.15">
      <c r="A19" s="37"/>
      <c r="B19" s="141"/>
      <c r="C19" s="141"/>
      <c r="D19" s="141"/>
      <c r="E19" s="179"/>
      <c r="F19" s="3"/>
      <c r="G19" s="148"/>
      <c r="H19" s="147"/>
      <c r="I19" s="141"/>
      <c r="J19" s="143"/>
      <c r="K19" s="2"/>
      <c r="L19" s="141"/>
      <c r="M19" s="141"/>
      <c r="N19" s="142"/>
      <c r="O19" s="143"/>
      <c r="P19" s="2"/>
      <c r="Q19" s="148"/>
      <c r="R19" s="147"/>
      <c r="S19" s="141"/>
      <c r="T19" s="143"/>
      <c r="U19" s="2"/>
      <c r="V19" s="141"/>
      <c r="W19" s="148"/>
      <c r="X19" s="141"/>
      <c r="Y19" s="143"/>
      <c r="Z19" s="2"/>
      <c r="AA19" s="148"/>
      <c r="AB19" s="147"/>
      <c r="AC19" s="141"/>
      <c r="AD19" s="143"/>
      <c r="AE19" s="2"/>
    </row>
    <row r="20" spans="1:31" s="135" customFormat="1" ht="16.5" customHeight="1" x14ac:dyDescent="0.15">
      <c r="A20" s="69">
        <f>SUM(E20,Y20,AD20)</f>
        <v>6850</v>
      </c>
      <c r="B20" s="24"/>
      <c r="C20" s="46" t="s">
        <v>5</v>
      </c>
      <c r="D20" s="22"/>
      <c r="E20" s="47">
        <f>SUM(E6:E7)</f>
        <v>350</v>
      </c>
      <c r="F20" s="48">
        <f>SUM(F6:F7)</f>
        <v>0</v>
      </c>
      <c r="G20" s="24"/>
      <c r="H20" s="22"/>
      <c r="I20" s="26"/>
      <c r="J20" s="47"/>
      <c r="K20" s="48"/>
      <c r="L20" s="24"/>
      <c r="M20" s="22"/>
      <c r="N20" s="26"/>
      <c r="O20" s="47"/>
      <c r="P20" s="48"/>
      <c r="Q20" s="24"/>
      <c r="R20" s="22"/>
      <c r="S20" s="26"/>
      <c r="T20" s="47"/>
      <c r="U20" s="48"/>
      <c r="V20" s="26"/>
      <c r="W20" s="49" t="s">
        <v>5</v>
      </c>
      <c r="X20" s="26"/>
      <c r="Y20" s="47">
        <f>SUM(Y6:Y14)</f>
        <v>6450</v>
      </c>
      <c r="Z20" s="48">
        <f>SUM(Z6:Z14)</f>
        <v>0</v>
      </c>
      <c r="AA20" s="24"/>
      <c r="AB20" s="46" t="s">
        <v>5</v>
      </c>
      <c r="AC20" s="26"/>
      <c r="AD20" s="47">
        <f>SUM(AD6:AD6)</f>
        <v>50</v>
      </c>
      <c r="AE20" s="48">
        <f>SUM(AE6:AE6)</f>
        <v>0</v>
      </c>
    </row>
    <row r="21" spans="1:31" s="135" customFormat="1" ht="16.5" customHeight="1" x14ac:dyDescent="0.15">
      <c r="A21" s="183"/>
      <c r="B21" s="50"/>
      <c r="C21" s="51"/>
      <c r="D21" s="52"/>
      <c r="E21" s="53"/>
      <c r="F21" s="54"/>
      <c r="G21" s="50"/>
      <c r="H21" s="51"/>
      <c r="I21" s="55"/>
      <c r="J21" s="53"/>
      <c r="K21" s="54"/>
      <c r="L21" s="50"/>
      <c r="M21" s="51"/>
      <c r="N21" s="56"/>
      <c r="O21" s="53"/>
      <c r="P21" s="54"/>
      <c r="Q21" s="50"/>
      <c r="R21" s="51"/>
      <c r="S21" s="56"/>
      <c r="T21" s="53"/>
      <c r="U21" s="54"/>
      <c r="V21" s="56"/>
      <c r="W21" s="39"/>
      <c r="X21" s="56"/>
      <c r="Y21" s="53"/>
      <c r="Z21" s="54"/>
      <c r="AA21" s="50"/>
      <c r="AB21" s="51"/>
      <c r="AC21" s="56"/>
      <c r="AD21" s="53"/>
      <c r="AE21" s="54"/>
    </row>
    <row r="22" spans="1:31" s="135" customFormat="1" ht="16.5" customHeight="1" x14ac:dyDescent="0.15">
      <c r="A22" s="104"/>
      <c r="B22" s="260" t="s">
        <v>6</v>
      </c>
      <c r="C22" s="261"/>
      <c r="D22" s="261"/>
      <c r="E22" s="261"/>
      <c r="F22" s="262"/>
      <c r="G22" s="260" t="s">
        <v>7</v>
      </c>
      <c r="H22" s="261"/>
      <c r="I22" s="261"/>
      <c r="J22" s="261"/>
      <c r="K22" s="262"/>
      <c r="L22" s="260" t="s">
        <v>8</v>
      </c>
      <c r="M22" s="261"/>
      <c r="N22" s="261"/>
      <c r="O22" s="261"/>
      <c r="P22" s="262"/>
      <c r="Q22" s="260" t="s">
        <v>9</v>
      </c>
      <c r="R22" s="261"/>
      <c r="S22" s="261"/>
      <c r="T22" s="261"/>
      <c r="U22" s="262"/>
      <c r="V22" s="260" t="s">
        <v>23</v>
      </c>
      <c r="W22" s="261"/>
      <c r="X22" s="261"/>
      <c r="Y22" s="261"/>
      <c r="Z22" s="262"/>
      <c r="AA22" s="260" t="s">
        <v>11</v>
      </c>
      <c r="AB22" s="261"/>
      <c r="AC22" s="261"/>
      <c r="AD22" s="261"/>
      <c r="AE22" s="262"/>
    </row>
    <row r="23" spans="1:31" s="135" customFormat="1" ht="16.5" customHeight="1" x14ac:dyDescent="0.15">
      <c r="A23" s="105"/>
      <c r="B23" s="263" t="s">
        <v>12</v>
      </c>
      <c r="C23" s="264"/>
      <c r="D23" s="265"/>
      <c r="E23" s="59" t="s">
        <v>13</v>
      </c>
      <c r="F23" s="60" t="s">
        <v>14</v>
      </c>
      <c r="G23" s="263" t="s">
        <v>12</v>
      </c>
      <c r="H23" s="264"/>
      <c r="I23" s="265"/>
      <c r="J23" s="59" t="s">
        <v>13</v>
      </c>
      <c r="K23" s="60" t="s">
        <v>14</v>
      </c>
      <c r="L23" s="263" t="s">
        <v>12</v>
      </c>
      <c r="M23" s="264"/>
      <c r="N23" s="265"/>
      <c r="O23" s="59" t="s">
        <v>13</v>
      </c>
      <c r="P23" s="60" t="s">
        <v>14</v>
      </c>
      <c r="Q23" s="263" t="s">
        <v>12</v>
      </c>
      <c r="R23" s="264"/>
      <c r="S23" s="265"/>
      <c r="T23" s="59" t="s">
        <v>13</v>
      </c>
      <c r="U23" s="60" t="s">
        <v>14</v>
      </c>
      <c r="V23" s="263" t="s">
        <v>12</v>
      </c>
      <c r="W23" s="264"/>
      <c r="X23" s="265"/>
      <c r="Y23" s="59" t="s">
        <v>13</v>
      </c>
      <c r="Z23" s="60" t="s">
        <v>14</v>
      </c>
      <c r="AA23" s="263" t="s">
        <v>12</v>
      </c>
      <c r="AB23" s="264"/>
      <c r="AC23" s="265"/>
      <c r="AD23" s="59" t="s">
        <v>13</v>
      </c>
      <c r="AE23" s="60" t="s">
        <v>14</v>
      </c>
    </row>
    <row r="24" spans="1:31" s="135" customFormat="1" ht="16.5" customHeight="1" x14ac:dyDescent="0.15">
      <c r="A24" s="31">
        <v>213</v>
      </c>
      <c r="B24" s="20"/>
      <c r="C24" s="21" t="s">
        <v>294</v>
      </c>
      <c r="D24" s="63"/>
      <c r="E24" s="64">
        <v>1650</v>
      </c>
      <c r="F24" s="4"/>
      <c r="G24" s="140"/>
      <c r="H24" s="149"/>
      <c r="I24" s="190"/>
      <c r="J24" s="161"/>
      <c r="K24" s="4"/>
      <c r="L24" s="140"/>
      <c r="M24" s="149"/>
      <c r="N24" s="160"/>
      <c r="O24" s="161"/>
      <c r="P24" s="4"/>
      <c r="Q24" s="140"/>
      <c r="R24" s="149"/>
      <c r="S24" s="160"/>
      <c r="T24" s="182"/>
      <c r="U24" s="4"/>
      <c r="V24" s="35"/>
      <c r="W24" s="66" t="s">
        <v>456</v>
      </c>
      <c r="X24" s="35"/>
      <c r="Y24" s="64">
        <v>2200</v>
      </c>
      <c r="Z24" s="4"/>
      <c r="AA24" s="34"/>
      <c r="AB24" s="21" t="s">
        <v>456</v>
      </c>
      <c r="AC24" s="35"/>
      <c r="AD24" s="64">
        <v>50</v>
      </c>
      <c r="AE24" s="4"/>
    </row>
    <row r="25" spans="1:31" s="135" customFormat="1" ht="16.5" customHeight="1" x14ac:dyDescent="0.15">
      <c r="A25" s="267" t="s">
        <v>295</v>
      </c>
      <c r="B25" s="148"/>
      <c r="C25" s="147"/>
      <c r="D25" s="152"/>
      <c r="E25" s="143"/>
      <c r="F25" s="2"/>
      <c r="G25" s="148"/>
      <c r="H25" s="147"/>
      <c r="I25" s="153"/>
      <c r="J25" s="143"/>
      <c r="K25" s="2"/>
      <c r="L25" s="148"/>
      <c r="M25" s="147"/>
      <c r="N25" s="141"/>
      <c r="O25" s="143"/>
      <c r="P25" s="2"/>
      <c r="Q25" s="148"/>
      <c r="R25" s="147"/>
      <c r="S25" s="141"/>
      <c r="T25" s="150"/>
      <c r="U25" s="2"/>
      <c r="V25" s="26"/>
      <c r="W25" s="27" t="s">
        <v>457</v>
      </c>
      <c r="X25" s="26"/>
      <c r="Y25" s="23">
        <v>1400</v>
      </c>
      <c r="Z25" s="2"/>
      <c r="AA25" s="26"/>
      <c r="AB25" s="25" t="s">
        <v>296</v>
      </c>
      <c r="AC25" s="26"/>
      <c r="AD25" s="23">
        <v>100</v>
      </c>
      <c r="AE25" s="2"/>
    </row>
    <row r="26" spans="1:31" s="135" customFormat="1" ht="16.5" customHeight="1" x14ac:dyDescent="0.15">
      <c r="A26" s="267"/>
      <c r="B26" s="148"/>
      <c r="C26" s="147"/>
      <c r="D26" s="152"/>
      <c r="E26" s="143"/>
      <c r="F26" s="2"/>
      <c r="G26" s="148"/>
      <c r="H26" s="147"/>
      <c r="I26" s="153"/>
      <c r="J26" s="143"/>
      <c r="K26" s="2"/>
      <c r="L26" s="148"/>
      <c r="M26" s="147"/>
      <c r="N26" s="141"/>
      <c r="O26" s="143"/>
      <c r="P26" s="2"/>
      <c r="Q26" s="148"/>
      <c r="R26" s="147"/>
      <c r="S26" s="141"/>
      <c r="T26" s="150"/>
      <c r="U26" s="2"/>
      <c r="V26" s="26"/>
      <c r="W26" s="27" t="s">
        <v>458</v>
      </c>
      <c r="X26" s="26"/>
      <c r="Y26" s="23">
        <v>1600</v>
      </c>
      <c r="Z26" s="2"/>
      <c r="AA26" s="148"/>
      <c r="AB26" s="147"/>
      <c r="AC26" s="141"/>
      <c r="AD26" s="143"/>
      <c r="AE26" s="2"/>
    </row>
    <row r="27" spans="1:31" s="135" customFormat="1" ht="16.5" customHeight="1" x14ac:dyDescent="0.15">
      <c r="A27" s="267"/>
      <c r="B27" s="148"/>
      <c r="C27" s="147"/>
      <c r="D27" s="152"/>
      <c r="E27" s="143"/>
      <c r="F27" s="2"/>
      <c r="G27" s="148"/>
      <c r="H27" s="147"/>
      <c r="I27" s="153"/>
      <c r="J27" s="143"/>
      <c r="K27" s="2"/>
      <c r="L27" s="148"/>
      <c r="M27" s="147"/>
      <c r="N27" s="141"/>
      <c r="O27" s="143"/>
      <c r="P27" s="2"/>
      <c r="Q27" s="148"/>
      <c r="R27" s="147"/>
      <c r="S27" s="141"/>
      <c r="T27" s="150"/>
      <c r="U27" s="2"/>
      <c r="V27" s="26"/>
      <c r="W27" s="27" t="s">
        <v>459</v>
      </c>
      <c r="X27" s="26"/>
      <c r="Y27" s="23">
        <v>1800</v>
      </c>
      <c r="Z27" s="2"/>
      <c r="AA27" s="148"/>
      <c r="AB27" s="147"/>
      <c r="AC27" s="141"/>
      <c r="AD27" s="143"/>
      <c r="AE27" s="2"/>
    </row>
    <row r="28" spans="1:31" s="135" customFormat="1" ht="16.5" customHeight="1" x14ac:dyDescent="0.15">
      <c r="A28" s="37"/>
      <c r="B28" s="165"/>
      <c r="C28" s="147"/>
      <c r="D28" s="152"/>
      <c r="E28" s="143"/>
      <c r="F28" s="2"/>
      <c r="G28" s="165"/>
      <c r="H28" s="147"/>
      <c r="I28" s="153"/>
      <c r="J28" s="143"/>
      <c r="K28" s="2"/>
      <c r="L28" s="165"/>
      <c r="M28" s="147"/>
      <c r="N28" s="166"/>
      <c r="O28" s="143"/>
      <c r="P28" s="2"/>
      <c r="Q28" s="165"/>
      <c r="R28" s="147"/>
      <c r="S28" s="166"/>
      <c r="T28" s="150"/>
      <c r="U28" s="2"/>
      <c r="V28" s="44"/>
      <c r="W28" s="27" t="s">
        <v>297</v>
      </c>
      <c r="X28" s="44"/>
      <c r="Y28" s="23">
        <v>1100</v>
      </c>
      <c r="Z28" s="2"/>
      <c r="AA28" s="148"/>
      <c r="AB28" s="147"/>
      <c r="AC28" s="166"/>
      <c r="AD28" s="143"/>
      <c r="AE28" s="2"/>
    </row>
    <row r="29" spans="1:31" s="135" customFormat="1" ht="16.5" customHeight="1" x14ac:dyDescent="0.15">
      <c r="A29" s="31" t="s">
        <v>15</v>
      </c>
      <c r="B29" s="165"/>
      <c r="C29" s="147"/>
      <c r="D29" s="152"/>
      <c r="E29" s="143"/>
      <c r="F29" s="2"/>
      <c r="G29" s="165"/>
      <c r="H29" s="147"/>
      <c r="I29" s="153"/>
      <c r="J29" s="143"/>
      <c r="K29" s="2"/>
      <c r="L29" s="165"/>
      <c r="M29" s="147"/>
      <c r="N29" s="166"/>
      <c r="O29" s="143"/>
      <c r="P29" s="2"/>
      <c r="Q29" s="165"/>
      <c r="R29" s="147"/>
      <c r="S29" s="166"/>
      <c r="T29" s="150"/>
      <c r="U29" s="2"/>
      <c r="V29" s="44"/>
      <c r="W29" s="27" t="s">
        <v>298</v>
      </c>
      <c r="X29" s="44"/>
      <c r="Y29" s="23">
        <v>850</v>
      </c>
      <c r="Z29" s="2"/>
      <c r="AA29" s="165"/>
      <c r="AB29" s="147"/>
      <c r="AC29" s="166"/>
      <c r="AD29" s="143"/>
      <c r="AE29" s="2"/>
    </row>
    <row r="30" spans="1:31" s="135" customFormat="1" ht="16.5" customHeight="1" x14ac:dyDescent="0.15">
      <c r="A30" s="37"/>
      <c r="B30" s="165"/>
      <c r="C30" s="147"/>
      <c r="D30" s="152"/>
      <c r="E30" s="143"/>
      <c r="F30" s="2"/>
      <c r="G30" s="165"/>
      <c r="H30" s="147"/>
      <c r="I30" s="153"/>
      <c r="J30" s="143"/>
      <c r="K30" s="2"/>
      <c r="L30" s="165"/>
      <c r="M30" s="147"/>
      <c r="N30" s="166"/>
      <c r="O30" s="143"/>
      <c r="P30" s="2"/>
      <c r="Q30" s="165"/>
      <c r="R30" s="147"/>
      <c r="S30" s="166"/>
      <c r="T30" s="150"/>
      <c r="U30" s="2"/>
      <c r="V30" s="166"/>
      <c r="W30" s="200"/>
      <c r="X30" s="166"/>
      <c r="Y30" s="143"/>
      <c r="Z30" s="2"/>
      <c r="AA30" s="165"/>
      <c r="AB30" s="147"/>
      <c r="AC30" s="166"/>
      <c r="AD30" s="143"/>
      <c r="AE30" s="2"/>
    </row>
    <row r="31" spans="1:31" s="135" customFormat="1" ht="16.5" customHeight="1" x14ac:dyDescent="0.15">
      <c r="A31" s="37"/>
      <c r="B31" s="165"/>
      <c r="C31" s="147"/>
      <c r="D31" s="152"/>
      <c r="E31" s="143"/>
      <c r="F31" s="2"/>
      <c r="G31" s="165"/>
      <c r="H31" s="147"/>
      <c r="I31" s="153"/>
      <c r="J31" s="143"/>
      <c r="K31" s="2"/>
      <c r="L31" s="165"/>
      <c r="M31" s="147"/>
      <c r="N31" s="166"/>
      <c r="O31" s="143"/>
      <c r="P31" s="2"/>
      <c r="Q31" s="165"/>
      <c r="R31" s="147"/>
      <c r="S31" s="166"/>
      <c r="T31" s="150"/>
      <c r="U31" s="2"/>
      <c r="V31" s="166"/>
      <c r="W31" s="148"/>
      <c r="X31" s="166"/>
      <c r="Y31" s="143"/>
      <c r="Z31" s="2"/>
      <c r="AA31" s="165"/>
      <c r="AB31" s="147"/>
      <c r="AC31" s="166"/>
      <c r="AD31" s="143"/>
      <c r="AE31" s="2"/>
    </row>
    <row r="32" spans="1:31" s="135" customFormat="1" ht="16.5" customHeight="1" x14ac:dyDescent="0.15">
      <c r="A32" s="37"/>
      <c r="B32" s="165"/>
      <c r="C32" s="147"/>
      <c r="D32" s="152"/>
      <c r="E32" s="143"/>
      <c r="F32" s="2"/>
      <c r="G32" s="148"/>
      <c r="H32" s="147"/>
      <c r="I32" s="153"/>
      <c r="J32" s="143"/>
      <c r="K32" s="2"/>
      <c r="L32" s="148"/>
      <c r="M32" s="147"/>
      <c r="N32" s="141"/>
      <c r="O32" s="143"/>
      <c r="P32" s="2"/>
      <c r="Q32" s="148"/>
      <c r="R32" s="147"/>
      <c r="S32" s="141"/>
      <c r="T32" s="143"/>
      <c r="U32" s="2"/>
      <c r="V32" s="141"/>
      <c r="W32" s="148"/>
      <c r="X32" s="141"/>
      <c r="Y32" s="143"/>
      <c r="Z32" s="2"/>
      <c r="AA32" s="148"/>
      <c r="AB32" s="147"/>
      <c r="AC32" s="141"/>
      <c r="AD32" s="143"/>
      <c r="AE32" s="2"/>
    </row>
    <row r="33" spans="1:31" s="135" customFormat="1" ht="16.5" customHeight="1" x14ac:dyDescent="0.15">
      <c r="A33" s="41"/>
      <c r="B33" s="165"/>
      <c r="C33" s="147"/>
      <c r="D33" s="152"/>
      <c r="E33" s="143"/>
      <c r="F33" s="2"/>
      <c r="G33" s="148"/>
      <c r="H33" s="147"/>
      <c r="I33" s="153"/>
      <c r="J33" s="143"/>
      <c r="K33" s="2"/>
      <c r="L33" s="148"/>
      <c r="M33" s="147"/>
      <c r="N33" s="141"/>
      <c r="O33" s="143"/>
      <c r="P33" s="2"/>
      <c r="Q33" s="148"/>
      <c r="R33" s="147"/>
      <c r="S33" s="141"/>
      <c r="T33" s="150"/>
      <c r="U33" s="2"/>
      <c r="V33" s="141"/>
      <c r="W33" s="148"/>
      <c r="X33" s="141"/>
      <c r="Y33" s="143"/>
      <c r="Z33" s="2"/>
      <c r="AA33" s="148"/>
      <c r="AB33" s="147"/>
      <c r="AC33" s="141"/>
      <c r="AD33" s="143"/>
      <c r="AE33" s="2"/>
    </row>
    <row r="34" spans="1:31" s="135" customFormat="1" ht="16.5" customHeight="1" x14ac:dyDescent="0.15">
      <c r="A34" s="37"/>
      <c r="B34" s="149"/>
      <c r="C34" s="160"/>
      <c r="D34" s="140"/>
      <c r="E34" s="161"/>
      <c r="F34" s="4"/>
      <c r="G34" s="149"/>
      <c r="H34" s="160"/>
      <c r="I34" s="140"/>
      <c r="J34" s="161"/>
      <c r="K34" s="4"/>
      <c r="L34" s="149"/>
      <c r="M34" s="160"/>
      <c r="N34" s="140"/>
      <c r="O34" s="161"/>
      <c r="P34" s="4"/>
      <c r="Q34" s="149"/>
      <c r="R34" s="160"/>
      <c r="S34" s="140"/>
      <c r="T34" s="161"/>
      <c r="U34" s="4"/>
      <c r="V34" s="172"/>
      <c r="W34" s="140"/>
      <c r="X34" s="172"/>
      <c r="Y34" s="161"/>
      <c r="Z34" s="4"/>
      <c r="AA34" s="171"/>
      <c r="AB34" s="149"/>
      <c r="AC34" s="172"/>
      <c r="AD34" s="161"/>
      <c r="AE34" s="4"/>
    </row>
    <row r="35" spans="1:31" s="135" customFormat="1" ht="16.5" customHeight="1" x14ac:dyDescent="0.15">
      <c r="A35" s="68"/>
      <c r="B35" s="147"/>
      <c r="C35" s="141"/>
      <c r="D35" s="148"/>
      <c r="E35" s="143"/>
      <c r="F35" s="2"/>
      <c r="G35" s="147"/>
      <c r="H35" s="141"/>
      <c r="I35" s="148"/>
      <c r="J35" s="143"/>
      <c r="K35" s="2"/>
      <c r="L35" s="147"/>
      <c r="M35" s="141"/>
      <c r="N35" s="148"/>
      <c r="O35" s="143"/>
      <c r="P35" s="2"/>
      <c r="Q35" s="147"/>
      <c r="R35" s="141"/>
      <c r="S35" s="148"/>
      <c r="T35" s="143"/>
      <c r="U35" s="2"/>
      <c r="V35" s="166"/>
      <c r="W35" s="148"/>
      <c r="X35" s="166"/>
      <c r="Y35" s="143"/>
      <c r="Z35" s="2"/>
      <c r="AA35" s="165"/>
      <c r="AB35" s="147"/>
      <c r="AC35" s="166"/>
      <c r="AD35" s="143"/>
      <c r="AE35" s="2"/>
    </row>
    <row r="36" spans="1:31" s="135" customFormat="1" ht="16.5" customHeight="1" x14ac:dyDescent="0.15">
      <c r="A36" s="69">
        <f>SUM(F38,Z38,AE38)</f>
        <v>0</v>
      </c>
      <c r="B36" s="147"/>
      <c r="C36" s="141"/>
      <c r="D36" s="148"/>
      <c r="E36" s="143"/>
      <c r="F36" s="2"/>
      <c r="G36" s="147"/>
      <c r="H36" s="141"/>
      <c r="I36" s="148"/>
      <c r="J36" s="143"/>
      <c r="K36" s="2"/>
      <c r="L36" s="147"/>
      <c r="M36" s="141"/>
      <c r="N36" s="148"/>
      <c r="O36" s="143"/>
      <c r="P36" s="2"/>
      <c r="Q36" s="147"/>
      <c r="R36" s="141"/>
      <c r="S36" s="148"/>
      <c r="T36" s="143"/>
      <c r="U36" s="2"/>
      <c r="V36" s="166"/>
      <c r="W36" s="148"/>
      <c r="X36" s="166"/>
      <c r="Y36" s="143"/>
      <c r="Z36" s="2"/>
      <c r="AA36" s="165"/>
      <c r="AB36" s="147"/>
      <c r="AC36" s="166"/>
      <c r="AD36" s="143"/>
      <c r="AE36" s="2"/>
    </row>
    <row r="37" spans="1:31" s="135" customFormat="1" ht="16.5" customHeight="1" x14ac:dyDescent="0.15">
      <c r="A37" s="37"/>
      <c r="B37" s="147"/>
      <c r="C37" s="141"/>
      <c r="D37" s="148"/>
      <c r="E37" s="143"/>
      <c r="F37" s="2"/>
      <c r="G37" s="147"/>
      <c r="H37" s="141"/>
      <c r="I37" s="148"/>
      <c r="J37" s="143"/>
      <c r="K37" s="2"/>
      <c r="L37" s="147"/>
      <c r="M37" s="141"/>
      <c r="N37" s="148"/>
      <c r="O37" s="143"/>
      <c r="P37" s="2"/>
      <c r="Q37" s="147"/>
      <c r="R37" s="141"/>
      <c r="S37" s="148"/>
      <c r="T37" s="143"/>
      <c r="U37" s="2"/>
      <c r="V37" s="166"/>
      <c r="W37" s="148"/>
      <c r="X37" s="166"/>
      <c r="Y37" s="143"/>
      <c r="Z37" s="2"/>
      <c r="AA37" s="165"/>
      <c r="AB37" s="147"/>
      <c r="AC37" s="166"/>
      <c r="AD37" s="143"/>
      <c r="AE37" s="2"/>
    </row>
    <row r="38" spans="1:31" s="135" customFormat="1" ht="16.5" customHeight="1" x14ac:dyDescent="0.15">
      <c r="A38" s="69">
        <f>SUM(E38,Y38,AD38)</f>
        <v>10750</v>
      </c>
      <c r="B38" s="22"/>
      <c r="C38" s="86" t="s">
        <v>5</v>
      </c>
      <c r="D38" s="24"/>
      <c r="E38" s="47">
        <f>SUM(E24:E24)</f>
        <v>1650</v>
      </c>
      <c r="F38" s="48">
        <f>SUM(F24:F24)</f>
        <v>0</v>
      </c>
      <c r="G38" s="147"/>
      <c r="H38" s="141"/>
      <c r="I38" s="148"/>
      <c r="J38" s="212"/>
      <c r="K38" s="213"/>
      <c r="L38" s="147"/>
      <c r="M38" s="141"/>
      <c r="N38" s="148"/>
      <c r="O38" s="212"/>
      <c r="P38" s="213"/>
      <c r="Q38" s="147"/>
      <c r="R38" s="141"/>
      <c r="S38" s="148"/>
      <c r="T38" s="212"/>
      <c r="U38" s="213"/>
      <c r="V38" s="44"/>
      <c r="W38" s="49" t="s">
        <v>5</v>
      </c>
      <c r="X38" s="44"/>
      <c r="Y38" s="47">
        <f>SUM(Y24:Y29)</f>
        <v>8950</v>
      </c>
      <c r="Z38" s="48">
        <f>SUM(Z24:Z29)</f>
        <v>0</v>
      </c>
      <c r="AA38" s="98"/>
      <c r="AB38" s="49" t="s">
        <v>5</v>
      </c>
      <c r="AC38" s="44"/>
      <c r="AD38" s="47">
        <f>SUM(AD24:AD25)</f>
        <v>150</v>
      </c>
      <c r="AE38" s="48">
        <f>SUM(AE24)</f>
        <v>0</v>
      </c>
    </row>
    <row r="39" spans="1:31" s="135" customFormat="1" ht="16.5" customHeight="1" x14ac:dyDescent="0.15">
      <c r="A39" s="184"/>
      <c r="B39" s="140"/>
      <c r="C39" s="141"/>
      <c r="D39" s="142"/>
      <c r="E39" s="143"/>
      <c r="F39" s="2"/>
      <c r="G39" s="141"/>
      <c r="H39" s="149"/>
      <c r="I39" s="141"/>
      <c r="J39" s="143"/>
      <c r="K39" s="2"/>
      <c r="L39" s="147"/>
      <c r="M39" s="141"/>
      <c r="N39" s="142"/>
      <c r="O39" s="143"/>
      <c r="P39" s="2"/>
      <c r="Q39" s="147"/>
      <c r="R39" s="141"/>
      <c r="S39" s="148"/>
      <c r="T39" s="143"/>
      <c r="U39" s="2"/>
      <c r="V39" s="141"/>
      <c r="W39" s="148"/>
      <c r="X39" s="141"/>
      <c r="Y39" s="143"/>
      <c r="Z39" s="2"/>
      <c r="AA39" s="189"/>
      <c r="AB39" s="148"/>
      <c r="AC39" s="141"/>
      <c r="AD39" s="143"/>
      <c r="AE39" s="2"/>
    </row>
    <row r="40" spans="1:31" s="135" customFormat="1" ht="16.5" customHeight="1" x14ac:dyDescent="0.15">
      <c r="A40" s="37"/>
      <c r="B40" s="148"/>
      <c r="C40" s="149"/>
      <c r="D40" s="141"/>
      <c r="E40" s="143"/>
      <c r="F40" s="2"/>
      <c r="G40" s="141"/>
      <c r="H40" s="147"/>
      <c r="I40" s="141"/>
      <c r="J40" s="143"/>
      <c r="K40" s="2"/>
      <c r="L40" s="147"/>
      <c r="M40" s="141"/>
      <c r="N40" s="142"/>
      <c r="O40" s="143"/>
      <c r="P40" s="2"/>
      <c r="Q40" s="147"/>
      <c r="R40" s="149"/>
      <c r="S40" s="147"/>
      <c r="T40" s="150"/>
      <c r="U40" s="2"/>
      <c r="V40" s="141"/>
      <c r="W40" s="148"/>
      <c r="X40" s="141"/>
      <c r="Y40" s="143"/>
      <c r="Z40" s="2"/>
      <c r="AA40" s="165"/>
      <c r="AB40" s="147"/>
      <c r="AC40" s="141"/>
      <c r="AD40" s="143"/>
      <c r="AE40" s="2"/>
    </row>
    <row r="41" spans="1:31" s="135" customFormat="1" ht="16.5" customHeight="1" x14ac:dyDescent="0.15">
      <c r="A41" s="37"/>
      <c r="B41" s="148"/>
      <c r="C41" s="147"/>
      <c r="D41" s="141"/>
      <c r="E41" s="143"/>
      <c r="F41" s="2"/>
      <c r="G41" s="141"/>
      <c r="H41" s="147"/>
      <c r="I41" s="141"/>
      <c r="J41" s="143"/>
      <c r="K41" s="2"/>
      <c r="L41" s="147"/>
      <c r="M41" s="141"/>
      <c r="N41" s="142"/>
      <c r="O41" s="143"/>
      <c r="P41" s="2"/>
      <c r="Q41" s="147"/>
      <c r="R41" s="147"/>
      <c r="S41" s="147"/>
      <c r="T41" s="150"/>
      <c r="U41" s="2"/>
      <c r="V41" s="141"/>
      <c r="W41" s="148"/>
      <c r="X41" s="141"/>
      <c r="Y41" s="143"/>
      <c r="Z41" s="2"/>
      <c r="AA41" s="148"/>
      <c r="AB41" s="147"/>
      <c r="AC41" s="141"/>
      <c r="AD41" s="143"/>
      <c r="AE41" s="2"/>
    </row>
    <row r="42" spans="1:31" s="135" customFormat="1" ht="16.5" customHeight="1" x14ac:dyDescent="0.15">
      <c r="A42" s="37"/>
      <c r="B42" s="148"/>
      <c r="C42" s="147"/>
      <c r="D42" s="141"/>
      <c r="E42" s="143"/>
      <c r="F42" s="2"/>
      <c r="G42" s="141"/>
      <c r="H42" s="147"/>
      <c r="I42" s="141"/>
      <c r="J42" s="143"/>
      <c r="K42" s="2"/>
      <c r="L42" s="141"/>
      <c r="M42" s="149"/>
      <c r="N42" s="141"/>
      <c r="O42" s="143"/>
      <c r="P42" s="2"/>
      <c r="Q42" s="141"/>
      <c r="R42" s="147"/>
      <c r="S42" s="141"/>
      <c r="T42" s="150"/>
      <c r="U42" s="2"/>
      <c r="V42" s="141"/>
      <c r="W42" s="148"/>
      <c r="X42" s="141"/>
      <c r="Y42" s="143"/>
      <c r="Z42" s="2"/>
      <c r="AA42" s="148"/>
      <c r="AB42" s="147"/>
      <c r="AC42" s="141"/>
      <c r="AD42" s="143"/>
      <c r="AE42" s="2"/>
    </row>
    <row r="43" spans="1:31" s="135" customFormat="1" ht="16.5" customHeight="1" x14ac:dyDescent="0.15">
      <c r="A43" s="37"/>
      <c r="B43" s="148"/>
      <c r="C43" s="147"/>
      <c r="D43" s="141"/>
      <c r="E43" s="143"/>
      <c r="F43" s="2"/>
      <c r="G43" s="141"/>
      <c r="H43" s="147"/>
      <c r="I43" s="141"/>
      <c r="J43" s="143"/>
      <c r="K43" s="2"/>
      <c r="L43" s="141"/>
      <c r="M43" s="147"/>
      <c r="N43" s="141"/>
      <c r="O43" s="143"/>
      <c r="P43" s="2"/>
      <c r="Q43" s="148"/>
      <c r="R43" s="147"/>
      <c r="S43" s="141"/>
      <c r="T43" s="150"/>
      <c r="U43" s="2"/>
      <c r="V43" s="141"/>
      <c r="W43" s="148"/>
      <c r="X43" s="141"/>
      <c r="Y43" s="143"/>
      <c r="Z43" s="2"/>
      <c r="AA43" s="148"/>
      <c r="AB43" s="147"/>
      <c r="AC43" s="141"/>
      <c r="AD43" s="143"/>
      <c r="AE43" s="2"/>
    </row>
    <row r="44" spans="1:31" s="135" customFormat="1" ht="16.5" customHeight="1" x14ac:dyDescent="0.15">
      <c r="A44" s="37"/>
      <c r="B44" s="148"/>
      <c r="C44" s="147"/>
      <c r="D44" s="141"/>
      <c r="E44" s="143"/>
      <c r="F44" s="2"/>
      <c r="G44" s="141"/>
      <c r="H44" s="147"/>
      <c r="I44" s="141"/>
      <c r="J44" s="143"/>
      <c r="K44" s="2"/>
      <c r="L44" s="141"/>
      <c r="M44" s="147"/>
      <c r="N44" s="141"/>
      <c r="O44" s="143"/>
      <c r="P44" s="2"/>
      <c r="Q44" s="148"/>
      <c r="R44" s="147"/>
      <c r="S44" s="141"/>
      <c r="T44" s="150"/>
      <c r="U44" s="2"/>
      <c r="V44" s="141"/>
      <c r="W44" s="148"/>
      <c r="X44" s="141"/>
      <c r="Y44" s="143"/>
      <c r="Z44" s="2"/>
      <c r="AA44" s="148"/>
      <c r="AB44" s="147"/>
      <c r="AC44" s="141"/>
      <c r="AD44" s="143"/>
      <c r="AE44" s="2"/>
    </row>
    <row r="45" spans="1:31" s="135" customFormat="1" ht="16.5" customHeight="1" x14ac:dyDescent="0.15">
      <c r="A45" s="37"/>
      <c r="B45" s="151"/>
      <c r="C45" s="147"/>
      <c r="D45" s="141"/>
      <c r="E45" s="143"/>
      <c r="F45" s="2"/>
      <c r="G45" s="141"/>
      <c r="H45" s="147"/>
      <c r="I45" s="141"/>
      <c r="J45" s="143"/>
      <c r="K45" s="2"/>
      <c r="L45" s="141"/>
      <c r="M45" s="147"/>
      <c r="N45" s="141"/>
      <c r="O45" s="143"/>
      <c r="P45" s="2"/>
      <c r="Q45" s="148"/>
      <c r="R45" s="147"/>
      <c r="S45" s="141"/>
      <c r="T45" s="150"/>
      <c r="U45" s="2"/>
      <c r="V45" s="141"/>
      <c r="W45" s="148"/>
      <c r="X45" s="141"/>
      <c r="Y45" s="143"/>
      <c r="Z45" s="2"/>
      <c r="AA45" s="148"/>
      <c r="AB45" s="147"/>
      <c r="AC45" s="141"/>
      <c r="AD45" s="143"/>
      <c r="AE45" s="2"/>
    </row>
    <row r="46" spans="1:31" s="135" customFormat="1" ht="16.5" customHeight="1" x14ac:dyDescent="0.15">
      <c r="A46" s="37"/>
      <c r="B46" s="147"/>
      <c r="C46" s="147"/>
      <c r="D46" s="147"/>
      <c r="E46" s="143"/>
      <c r="F46" s="2"/>
      <c r="G46" s="147"/>
      <c r="H46" s="147"/>
      <c r="I46" s="147"/>
      <c r="J46" s="143"/>
      <c r="K46" s="2"/>
      <c r="L46" s="147"/>
      <c r="M46" s="147"/>
      <c r="N46" s="147"/>
      <c r="O46" s="143"/>
      <c r="P46" s="2"/>
      <c r="Q46" s="148"/>
      <c r="R46" s="147"/>
      <c r="S46" s="141"/>
      <c r="T46" s="150"/>
      <c r="U46" s="2"/>
      <c r="V46" s="141"/>
      <c r="W46" s="148"/>
      <c r="X46" s="141"/>
      <c r="Y46" s="143"/>
      <c r="Z46" s="2"/>
      <c r="AA46" s="148"/>
      <c r="AB46" s="147"/>
      <c r="AC46" s="141"/>
      <c r="AD46" s="143"/>
      <c r="AE46" s="2"/>
    </row>
    <row r="47" spans="1:31" s="135" customFormat="1" ht="16.5" customHeight="1" x14ac:dyDescent="0.15">
      <c r="A47" s="37"/>
      <c r="B47" s="148"/>
      <c r="C47" s="147"/>
      <c r="D47" s="152"/>
      <c r="E47" s="143"/>
      <c r="F47" s="2"/>
      <c r="G47" s="148"/>
      <c r="H47" s="147"/>
      <c r="I47" s="153"/>
      <c r="J47" s="143"/>
      <c r="K47" s="2"/>
      <c r="L47" s="148"/>
      <c r="M47" s="147"/>
      <c r="N47" s="141"/>
      <c r="O47" s="143"/>
      <c r="P47" s="2"/>
      <c r="Q47" s="148"/>
      <c r="R47" s="147"/>
      <c r="S47" s="141"/>
      <c r="T47" s="150"/>
      <c r="U47" s="2"/>
      <c r="V47" s="141"/>
      <c r="W47" s="148"/>
      <c r="X47" s="141"/>
      <c r="Y47" s="143"/>
      <c r="Z47" s="2"/>
      <c r="AA47" s="148"/>
      <c r="AB47" s="147"/>
      <c r="AC47" s="141"/>
      <c r="AD47" s="143"/>
      <c r="AE47" s="2"/>
    </row>
    <row r="48" spans="1:31" s="135" customFormat="1" ht="16.5" customHeight="1" x14ac:dyDescent="0.15">
      <c r="A48" s="37"/>
      <c r="B48" s="148"/>
      <c r="C48" s="147"/>
      <c r="D48" s="152"/>
      <c r="E48" s="143"/>
      <c r="F48" s="2"/>
      <c r="G48" s="148"/>
      <c r="H48" s="147"/>
      <c r="I48" s="153"/>
      <c r="J48" s="143"/>
      <c r="K48" s="2"/>
      <c r="L48" s="148"/>
      <c r="M48" s="147"/>
      <c r="N48" s="141"/>
      <c r="O48" s="143"/>
      <c r="P48" s="2"/>
      <c r="Q48" s="148"/>
      <c r="R48" s="147"/>
      <c r="S48" s="141"/>
      <c r="T48" s="150"/>
      <c r="U48" s="2"/>
      <c r="V48" s="141"/>
      <c r="W48" s="148"/>
      <c r="X48" s="141"/>
      <c r="Y48" s="143"/>
      <c r="Z48" s="2"/>
      <c r="AA48" s="148"/>
      <c r="AB48" s="147"/>
      <c r="AC48" s="141"/>
      <c r="AD48" s="143"/>
      <c r="AE48" s="2"/>
    </row>
    <row r="49" spans="1:31" s="135" customFormat="1" ht="16.5" customHeight="1" x14ac:dyDescent="0.15">
      <c r="A49" s="37"/>
      <c r="B49" s="148"/>
      <c r="C49" s="147"/>
      <c r="D49" s="152"/>
      <c r="E49" s="143"/>
      <c r="F49" s="2"/>
      <c r="G49" s="148"/>
      <c r="H49" s="147"/>
      <c r="I49" s="153"/>
      <c r="J49" s="143"/>
      <c r="K49" s="2"/>
      <c r="L49" s="148"/>
      <c r="M49" s="147"/>
      <c r="N49" s="141"/>
      <c r="O49" s="143"/>
      <c r="P49" s="2"/>
      <c r="Q49" s="148"/>
      <c r="R49" s="147"/>
      <c r="S49" s="141"/>
      <c r="T49" s="143"/>
      <c r="U49" s="2"/>
      <c r="V49" s="141"/>
      <c r="W49" s="148"/>
      <c r="X49" s="141"/>
      <c r="Y49" s="143"/>
      <c r="Z49" s="2"/>
      <c r="AA49" s="148"/>
      <c r="AB49" s="147"/>
      <c r="AC49" s="141"/>
      <c r="AD49" s="143"/>
      <c r="AE49" s="2"/>
    </row>
    <row r="50" spans="1:31" s="135" customFormat="1" ht="16.5" customHeight="1" x14ac:dyDescent="0.15">
      <c r="A50" s="41"/>
      <c r="B50" s="148"/>
      <c r="C50" s="147"/>
      <c r="D50" s="152"/>
      <c r="E50" s="143"/>
      <c r="F50" s="2"/>
      <c r="G50" s="148"/>
      <c r="H50" s="147"/>
      <c r="I50" s="153"/>
      <c r="J50" s="143"/>
      <c r="K50" s="2"/>
      <c r="L50" s="148"/>
      <c r="M50" s="147"/>
      <c r="N50" s="141"/>
      <c r="O50" s="143"/>
      <c r="P50" s="2"/>
      <c r="Q50" s="148"/>
      <c r="R50" s="147"/>
      <c r="S50" s="141"/>
      <c r="T50" s="150"/>
      <c r="U50" s="2"/>
      <c r="V50" s="141"/>
      <c r="W50" s="148"/>
      <c r="X50" s="141"/>
      <c r="Y50" s="143"/>
      <c r="Z50" s="2"/>
      <c r="AA50" s="148"/>
      <c r="AB50" s="147"/>
      <c r="AC50" s="141"/>
      <c r="AD50" s="143"/>
      <c r="AE50" s="2"/>
    </row>
    <row r="51" spans="1:31" s="135" customFormat="1" ht="16.5" customHeight="1" x14ac:dyDescent="0.15">
      <c r="A51" s="37"/>
      <c r="B51" s="148"/>
      <c r="C51" s="147"/>
      <c r="D51" s="152"/>
      <c r="E51" s="143"/>
      <c r="F51" s="2"/>
      <c r="G51" s="148"/>
      <c r="H51" s="147"/>
      <c r="I51" s="153"/>
      <c r="J51" s="143"/>
      <c r="K51" s="2"/>
      <c r="L51" s="148"/>
      <c r="M51" s="147"/>
      <c r="N51" s="141"/>
      <c r="O51" s="143"/>
      <c r="P51" s="2"/>
      <c r="Q51" s="148"/>
      <c r="R51" s="147"/>
      <c r="S51" s="141"/>
      <c r="T51" s="150"/>
      <c r="U51" s="2"/>
      <c r="V51" s="141"/>
      <c r="W51" s="148"/>
      <c r="X51" s="141"/>
      <c r="Y51" s="143"/>
      <c r="Z51" s="2"/>
      <c r="AA51" s="148"/>
      <c r="AB51" s="147"/>
      <c r="AC51" s="141"/>
      <c r="AD51" s="143"/>
      <c r="AE51" s="2"/>
    </row>
    <row r="52" spans="1:31" s="135" customFormat="1" ht="16.5" customHeight="1" x14ac:dyDescent="0.15">
      <c r="A52" s="37"/>
      <c r="B52" s="148"/>
      <c r="C52" s="147"/>
      <c r="D52" s="152"/>
      <c r="E52" s="143"/>
      <c r="F52" s="2"/>
      <c r="G52" s="148"/>
      <c r="H52" s="147"/>
      <c r="I52" s="153"/>
      <c r="J52" s="143"/>
      <c r="K52" s="2"/>
      <c r="L52" s="148"/>
      <c r="M52" s="147"/>
      <c r="N52" s="141"/>
      <c r="O52" s="143"/>
      <c r="P52" s="2"/>
      <c r="Q52" s="148"/>
      <c r="R52" s="147"/>
      <c r="S52" s="141"/>
      <c r="T52" s="150"/>
      <c r="U52" s="2"/>
      <c r="V52" s="141"/>
      <c r="W52" s="148"/>
      <c r="X52" s="141"/>
      <c r="Y52" s="143"/>
      <c r="Z52" s="2"/>
      <c r="AA52" s="148"/>
      <c r="AB52" s="147"/>
      <c r="AC52" s="141"/>
      <c r="AD52" s="143"/>
      <c r="AE52" s="2"/>
    </row>
    <row r="53" spans="1:31" s="135" customFormat="1" ht="16.5" customHeight="1" x14ac:dyDescent="0.15">
      <c r="A53" s="37"/>
      <c r="B53" s="148"/>
      <c r="C53" s="147"/>
      <c r="D53" s="152"/>
      <c r="E53" s="143"/>
      <c r="F53" s="2"/>
      <c r="G53" s="148"/>
      <c r="H53" s="147"/>
      <c r="I53" s="153"/>
      <c r="J53" s="143"/>
      <c r="K53" s="2"/>
      <c r="L53" s="148"/>
      <c r="M53" s="147"/>
      <c r="N53" s="141"/>
      <c r="O53" s="143"/>
      <c r="P53" s="2"/>
      <c r="Q53" s="148"/>
      <c r="R53" s="147"/>
      <c r="S53" s="141"/>
      <c r="T53" s="150"/>
      <c r="U53" s="2"/>
      <c r="V53" s="141"/>
      <c r="W53" s="148"/>
      <c r="X53" s="141"/>
      <c r="Y53" s="143"/>
      <c r="Z53" s="2"/>
      <c r="AA53" s="148"/>
      <c r="AB53" s="147"/>
      <c r="AC53" s="141"/>
      <c r="AD53" s="143"/>
      <c r="AE53" s="2"/>
    </row>
    <row r="54" spans="1:31" s="135" customFormat="1" ht="16.5" customHeight="1" x14ac:dyDescent="0.15">
      <c r="A54" s="37"/>
      <c r="B54" s="148"/>
      <c r="C54" s="147"/>
      <c r="D54" s="152"/>
      <c r="E54" s="143"/>
      <c r="F54" s="2"/>
      <c r="G54" s="148"/>
      <c r="H54" s="147"/>
      <c r="I54" s="153"/>
      <c r="J54" s="143"/>
      <c r="K54" s="2"/>
      <c r="L54" s="148"/>
      <c r="M54" s="147"/>
      <c r="N54" s="141"/>
      <c r="O54" s="143"/>
      <c r="P54" s="2"/>
      <c r="Q54" s="148"/>
      <c r="R54" s="147"/>
      <c r="S54" s="141"/>
      <c r="T54" s="150"/>
      <c r="U54" s="2"/>
      <c r="V54" s="141"/>
      <c r="W54" s="148"/>
      <c r="X54" s="141"/>
      <c r="Y54" s="143"/>
      <c r="Z54" s="2"/>
      <c r="AA54" s="148"/>
      <c r="AB54" s="147"/>
      <c r="AC54" s="141"/>
      <c r="AD54" s="143"/>
      <c r="AE54" s="2"/>
    </row>
    <row r="55" spans="1:31" s="135" customFormat="1" ht="16.5" customHeight="1" x14ac:dyDescent="0.15">
      <c r="A55" s="70"/>
      <c r="B55" s="151"/>
      <c r="C55" s="154"/>
      <c r="D55" s="155"/>
      <c r="E55" s="156"/>
      <c r="F55" s="102"/>
      <c r="G55" s="151"/>
      <c r="H55" s="154"/>
      <c r="I55" s="157"/>
      <c r="J55" s="156"/>
      <c r="K55" s="102"/>
      <c r="L55" s="151"/>
      <c r="M55" s="154"/>
      <c r="N55" s="158"/>
      <c r="O55" s="156"/>
      <c r="P55" s="102"/>
      <c r="Q55" s="151"/>
      <c r="R55" s="154"/>
      <c r="S55" s="158"/>
      <c r="T55" s="159"/>
      <c r="U55" s="102"/>
      <c r="V55" s="158"/>
      <c r="W55" s="151"/>
      <c r="X55" s="158"/>
      <c r="Y55" s="156"/>
      <c r="Z55" s="102"/>
      <c r="AA55" s="151"/>
      <c r="AB55" s="154"/>
      <c r="AC55" s="158"/>
      <c r="AD55" s="156"/>
      <c r="AE55" s="102"/>
    </row>
    <row r="56" spans="1:31" s="135" customFormat="1" ht="16.5" customHeight="1" x14ac:dyDescent="0.15">
      <c r="A56" s="76" t="s">
        <v>1</v>
      </c>
      <c r="B56" s="77"/>
      <c r="C56" s="77"/>
      <c r="D56" s="78"/>
      <c r="E56" s="79"/>
      <c r="F56" s="80"/>
      <c r="G56" s="77"/>
      <c r="H56" s="77"/>
      <c r="I56" s="78"/>
      <c r="J56" s="79"/>
      <c r="K56" s="80"/>
      <c r="L56" s="77"/>
      <c r="M56" s="77"/>
      <c r="N56" s="77"/>
      <c r="O56" s="79"/>
      <c r="P56" s="80"/>
      <c r="Q56" s="77"/>
      <c r="R56" s="77"/>
      <c r="S56" s="77"/>
      <c r="T56" s="79"/>
      <c r="U56" s="80"/>
      <c r="V56" s="77"/>
      <c r="W56" s="77"/>
      <c r="X56" s="77"/>
      <c r="Y56" s="79"/>
      <c r="Z56" s="80"/>
      <c r="AA56" s="77"/>
      <c r="AB56" s="77"/>
      <c r="AC56" s="77"/>
      <c r="AD56" s="79"/>
      <c r="AE56" s="80"/>
    </row>
    <row r="57" spans="1:31" s="84" customFormat="1" ht="15.75" customHeight="1" x14ac:dyDescent="0.15">
      <c r="A57" s="269" t="s">
        <v>376</v>
      </c>
      <c r="B57" s="269"/>
      <c r="C57" s="269"/>
      <c r="D57" s="269"/>
      <c r="E57" s="269"/>
      <c r="F57" s="269"/>
      <c r="G57" s="269"/>
      <c r="H57" s="269"/>
      <c r="I57" s="269"/>
      <c r="J57" s="269"/>
      <c r="K57" s="269"/>
      <c r="L57" s="269"/>
      <c r="M57" s="269"/>
      <c r="N57" s="269"/>
      <c r="O57" s="269"/>
      <c r="P57" s="269"/>
      <c r="Q57" s="269"/>
      <c r="R57" s="269"/>
      <c r="S57" s="269"/>
      <c r="T57" s="269"/>
      <c r="U57" s="269"/>
      <c r="V57" s="269"/>
      <c r="W57" s="269"/>
      <c r="X57" s="269"/>
      <c r="Y57" s="269"/>
      <c r="Z57" s="81" t="s">
        <v>37</v>
      </c>
      <c r="AA57" s="270" t="s">
        <v>478</v>
      </c>
      <c r="AB57" s="270"/>
      <c r="AC57" s="270"/>
      <c r="AD57" s="82"/>
      <c r="AE57" s="83" t="s">
        <v>109</v>
      </c>
    </row>
    <row r="58" spans="1:31" s="84" customFormat="1" ht="15.75" customHeight="1" x14ac:dyDescent="0.2">
      <c r="A58" s="266"/>
      <c r="B58" s="266"/>
      <c r="C58" s="266"/>
      <c r="D58" s="266"/>
      <c r="E58" s="266"/>
      <c r="F58" s="266"/>
      <c r="G58" s="266"/>
      <c r="H58" s="266"/>
      <c r="I58" s="266"/>
      <c r="J58" s="266"/>
      <c r="K58" s="266"/>
      <c r="L58" s="266"/>
      <c r="M58" s="266"/>
      <c r="N58" s="266"/>
      <c r="O58" s="266"/>
      <c r="P58" s="266"/>
      <c r="Q58" s="266"/>
      <c r="R58" s="266"/>
      <c r="S58" s="266"/>
      <c r="T58" s="266"/>
      <c r="U58" s="266"/>
      <c r="V58" s="266"/>
      <c r="W58" s="266"/>
      <c r="X58" s="266"/>
      <c r="Y58" s="266"/>
      <c r="Z58" s="81" t="s">
        <v>312</v>
      </c>
      <c r="AA58" s="271" t="s">
        <v>478</v>
      </c>
      <c r="AB58" s="271"/>
      <c r="AC58" s="271"/>
      <c r="AE58" s="85"/>
    </row>
    <row r="59" spans="1:31" s="84" customFormat="1" ht="13.5" customHeight="1" x14ac:dyDescent="0.15">
      <c r="A59" s="266" t="s">
        <v>349</v>
      </c>
      <c r="B59" s="266"/>
      <c r="C59" s="266"/>
      <c r="D59" s="266"/>
      <c r="E59" s="266"/>
      <c r="F59" s="266"/>
      <c r="G59" s="266"/>
      <c r="H59" s="266"/>
      <c r="I59" s="266"/>
      <c r="J59" s="266"/>
      <c r="K59" s="266"/>
      <c r="L59" s="266"/>
      <c r="M59" s="266"/>
      <c r="N59" s="266"/>
      <c r="O59" s="266"/>
      <c r="P59" s="266"/>
      <c r="Q59" s="266"/>
      <c r="R59" s="266"/>
      <c r="S59" s="266"/>
      <c r="T59" s="266"/>
      <c r="U59" s="266"/>
      <c r="V59" s="266"/>
      <c r="W59" s="266"/>
      <c r="X59" s="266"/>
      <c r="Y59" s="266"/>
      <c r="AA59" s="271"/>
      <c r="AB59" s="271"/>
      <c r="AC59" s="271"/>
    </row>
    <row r="60" spans="1:31" s="84" customFormat="1" ht="13.5" customHeight="1" x14ac:dyDescent="0.15">
      <c r="A60" s="266" t="s">
        <v>350</v>
      </c>
      <c r="B60" s="266"/>
      <c r="C60" s="266"/>
      <c r="D60" s="266"/>
      <c r="E60" s="266"/>
      <c r="F60" s="266"/>
      <c r="G60" s="266"/>
      <c r="H60" s="266"/>
      <c r="I60" s="266"/>
      <c r="J60" s="266"/>
      <c r="K60" s="266"/>
      <c r="L60" s="266"/>
      <c r="M60" s="266"/>
      <c r="N60" s="266"/>
      <c r="O60" s="266"/>
      <c r="P60" s="266"/>
      <c r="Q60" s="266"/>
      <c r="R60" s="266"/>
      <c r="S60" s="266"/>
      <c r="T60" s="266"/>
      <c r="U60" s="266"/>
      <c r="V60" s="266"/>
      <c r="W60" s="266"/>
      <c r="X60" s="266"/>
      <c r="Y60" s="266"/>
      <c r="AA60" s="271"/>
      <c r="AB60" s="271"/>
      <c r="AC60" s="271"/>
    </row>
    <row r="61" spans="1:31" s="84" customFormat="1" ht="13.5" customHeight="1" x14ac:dyDescent="0.15">
      <c r="D61" s="136"/>
      <c r="I61" s="136"/>
      <c r="V61" s="137"/>
    </row>
    <row r="62" spans="1:31" s="84" customFormat="1" ht="13.5" customHeight="1" x14ac:dyDescent="0.15">
      <c r="D62" s="136"/>
      <c r="I62" s="136"/>
      <c r="V62" s="137"/>
    </row>
    <row r="63" spans="1:31" s="84" customFormat="1" ht="13.5" customHeight="1" x14ac:dyDescent="0.15">
      <c r="D63" s="136"/>
      <c r="I63" s="136"/>
      <c r="V63" s="137"/>
    </row>
    <row r="64" spans="1:31" s="84" customFormat="1" ht="13.5" customHeight="1" x14ac:dyDescent="0.15">
      <c r="D64" s="136"/>
      <c r="I64" s="136"/>
      <c r="V64" s="137"/>
    </row>
    <row r="65" spans="4:22" s="84" customFormat="1" ht="13.5" customHeight="1" x14ac:dyDescent="0.15">
      <c r="D65" s="136"/>
      <c r="I65" s="136"/>
      <c r="V65" s="137"/>
    </row>
    <row r="66" spans="4:22" s="84" customFormat="1" ht="13.5" customHeight="1" x14ac:dyDescent="0.15">
      <c r="D66" s="136"/>
      <c r="I66" s="136"/>
      <c r="V66" s="137"/>
    </row>
    <row r="67" spans="4:22" s="84" customFormat="1" ht="13.5" customHeight="1" x14ac:dyDescent="0.15">
      <c r="D67" s="136"/>
      <c r="I67" s="136"/>
      <c r="V67" s="137"/>
    </row>
    <row r="68" spans="4:22" s="84" customFormat="1" ht="13.5" customHeight="1" x14ac:dyDescent="0.15">
      <c r="D68" s="136"/>
      <c r="I68" s="136"/>
      <c r="V68" s="137"/>
    </row>
    <row r="69" spans="4:22" s="84" customFormat="1" ht="13.5" customHeight="1" x14ac:dyDescent="0.15">
      <c r="D69" s="136"/>
      <c r="I69" s="136"/>
      <c r="V69" s="137"/>
    </row>
    <row r="70" spans="4:22" s="84" customFormat="1" ht="13.5" customHeight="1" x14ac:dyDescent="0.15">
      <c r="D70" s="136"/>
      <c r="I70" s="136"/>
      <c r="V70" s="137"/>
    </row>
    <row r="71" spans="4:22" s="84" customFormat="1" ht="13.5" customHeight="1" x14ac:dyDescent="0.15">
      <c r="D71" s="136"/>
      <c r="I71" s="136"/>
      <c r="V71" s="137"/>
    </row>
    <row r="72" spans="4:22" s="84" customFormat="1" ht="13.5" customHeight="1" x14ac:dyDescent="0.15">
      <c r="D72" s="136"/>
      <c r="I72" s="136"/>
      <c r="V72" s="137"/>
    </row>
    <row r="73" spans="4:22" s="84" customFormat="1" ht="13.5" customHeight="1" x14ac:dyDescent="0.15">
      <c r="D73" s="136"/>
      <c r="I73" s="136"/>
      <c r="V73" s="137"/>
    </row>
    <row r="74" spans="4:22" s="84" customFormat="1" ht="13.5" customHeight="1" x14ac:dyDescent="0.15">
      <c r="D74" s="136"/>
      <c r="I74" s="136"/>
      <c r="V74" s="137"/>
    </row>
    <row r="75" spans="4:22" s="84" customFormat="1" ht="13.5" customHeight="1" x14ac:dyDescent="0.15">
      <c r="D75" s="136"/>
      <c r="I75" s="136"/>
      <c r="V75" s="137"/>
    </row>
    <row r="76" spans="4:22" s="84" customFormat="1" ht="13.5" customHeight="1" x14ac:dyDescent="0.15">
      <c r="D76" s="136"/>
      <c r="I76" s="136"/>
      <c r="V76" s="137"/>
    </row>
    <row r="77" spans="4:22" s="84" customFormat="1" ht="13.5" customHeight="1" x14ac:dyDescent="0.15">
      <c r="D77" s="136"/>
      <c r="I77" s="136"/>
      <c r="V77" s="137"/>
    </row>
    <row r="78" spans="4:22" s="84" customFormat="1" ht="13.5" customHeight="1" x14ac:dyDescent="0.15">
      <c r="D78" s="136"/>
      <c r="I78" s="136"/>
      <c r="V78" s="137"/>
    </row>
    <row r="79" spans="4:22" s="84" customFormat="1" ht="13.5" customHeight="1" x14ac:dyDescent="0.15">
      <c r="D79" s="136"/>
      <c r="I79" s="136"/>
      <c r="V79" s="137"/>
    </row>
    <row r="80" spans="4:22" s="84" customFormat="1" ht="13.5" customHeight="1" x14ac:dyDescent="0.15">
      <c r="D80" s="136"/>
      <c r="I80" s="136"/>
      <c r="V80" s="137"/>
    </row>
    <row r="81" spans="4:22" s="84" customFormat="1" ht="13.5" customHeight="1" x14ac:dyDescent="0.15">
      <c r="D81" s="136"/>
      <c r="I81" s="136"/>
      <c r="V81" s="137"/>
    </row>
    <row r="82" spans="4:22" s="84" customFormat="1" ht="13.5" customHeight="1" x14ac:dyDescent="0.15">
      <c r="D82" s="136"/>
      <c r="I82" s="136"/>
      <c r="V82" s="137"/>
    </row>
    <row r="83" spans="4:22" s="84" customFormat="1" ht="13.5" customHeight="1" x14ac:dyDescent="0.15">
      <c r="D83" s="136"/>
      <c r="I83" s="136"/>
      <c r="V83" s="137"/>
    </row>
    <row r="84" spans="4:22" s="84" customFormat="1" ht="13.5" customHeight="1" x14ac:dyDescent="0.15">
      <c r="D84" s="136"/>
      <c r="I84" s="136"/>
      <c r="V84" s="137"/>
    </row>
    <row r="85" spans="4:22" s="84" customFormat="1" ht="13.5" customHeight="1" x14ac:dyDescent="0.15">
      <c r="D85" s="136"/>
      <c r="I85" s="136"/>
      <c r="V85" s="137"/>
    </row>
    <row r="86" spans="4:22" s="84" customFormat="1" ht="13.5" customHeight="1" x14ac:dyDescent="0.15">
      <c r="D86" s="136"/>
      <c r="I86" s="136"/>
      <c r="V86" s="137"/>
    </row>
    <row r="87" spans="4:22" s="84" customFormat="1" ht="13.5" customHeight="1" x14ac:dyDescent="0.15">
      <c r="D87" s="136"/>
      <c r="I87" s="136"/>
      <c r="V87" s="137"/>
    </row>
    <row r="88" spans="4:22" s="84" customFormat="1" ht="13.5" customHeight="1" x14ac:dyDescent="0.15">
      <c r="D88" s="136"/>
      <c r="I88" s="136"/>
      <c r="V88" s="137"/>
    </row>
    <row r="89" spans="4:22" s="84" customFormat="1" ht="13.5" customHeight="1" x14ac:dyDescent="0.15">
      <c r="D89" s="136"/>
      <c r="I89" s="136"/>
      <c r="V89" s="137"/>
    </row>
    <row r="90" spans="4:22" s="84" customFormat="1" ht="13.5" customHeight="1" x14ac:dyDescent="0.15">
      <c r="D90" s="136"/>
      <c r="I90" s="136"/>
      <c r="V90" s="137"/>
    </row>
    <row r="91" spans="4:22" s="84" customFormat="1" ht="13.5" customHeight="1" x14ac:dyDescent="0.15">
      <c r="D91" s="136"/>
      <c r="I91" s="136"/>
      <c r="V91" s="137"/>
    </row>
    <row r="92" spans="4:22" s="84" customFormat="1" ht="13.5" customHeight="1" x14ac:dyDescent="0.15">
      <c r="D92" s="136"/>
      <c r="I92" s="136"/>
      <c r="V92" s="137"/>
    </row>
    <row r="93" spans="4:22" s="84" customFormat="1" ht="13.5" customHeight="1" x14ac:dyDescent="0.15">
      <c r="D93" s="136"/>
      <c r="I93" s="136"/>
      <c r="V93" s="137"/>
    </row>
    <row r="94" spans="4:22" s="84" customFormat="1" ht="13.5" customHeight="1" x14ac:dyDescent="0.15">
      <c r="D94" s="136"/>
      <c r="I94" s="136"/>
      <c r="V94" s="137"/>
    </row>
    <row r="95" spans="4:22" s="84" customFormat="1" ht="13.5" customHeight="1" x14ac:dyDescent="0.15">
      <c r="D95" s="136"/>
      <c r="I95" s="136"/>
      <c r="V95" s="137"/>
    </row>
    <row r="96" spans="4:22" s="84" customFormat="1" ht="13.5" customHeight="1" x14ac:dyDescent="0.15">
      <c r="D96" s="136"/>
      <c r="I96" s="136"/>
      <c r="V96" s="137"/>
    </row>
    <row r="97" spans="4:22" s="84" customFormat="1" ht="13.5" customHeight="1" x14ac:dyDescent="0.15">
      <c r="D97" s="136"/>
      <c r="I97" s="136"/>
      <c r="V97" s="137"/>
    </row>
    <row r="98" spans="4:22" s="84" customFormat="1" ht="13.5" customHeight="1" x14ac:dyDescent="0.15">
      <c r="D98" s="136"/>
      <c r="I98" s="136"/>
      <c r="V98" s="137"/>
    </row>
    <row r="99" spans="4:22" s="84" customFormat="1" ht="13.5" customHeight="1" x14ac:dyDescent="0.15">
      <c r="D99" s="136"/>
      <c r="I99" s="136"/>
      <c r="V99" s="137"/>
    </row>
    <row r="100" spans="4:22" s="84" customFormat="1" ht="13.5" customHeight="1" x14ac:dyDescent="0.15">
      <c r="D100" s="136"/>
      <c r="I100" s="136"/>
      <c r="V100" s="137"/>
    </row>
    <row r="101" spans="4:22" s="84" customFormat="1" ht="13.5" customHeight="1" x14ac:dyDescent="0.15">
      <c r="D101" s="136"/>
      <c r="I101" s="136"/>
      <c r="V101" s="137"/>
    </row>
    <row r="102" spans="4:22" s="84" customFormat="1" ht="13.5" customHeight="1" x14ac:dyDescent="0.15">
      <c r="D102" s="136"/>
      <c r="I102" s="136"/>
      <c r="V102" s="137"/>
    </row>
    <row r="103" spans="4:22" s="84" customFormat="1" ht="13.5" customHeight="1" x14ac:dyDescent="0.15">
      <c r="D103" s="136"/>
      <c r="I103" s="136"/>
      <c r="V103" s="137"/>
    </row>
    <row r="104" spans="4:22" s="84" customFormat="1" ht="13.5" customHeight="1" x14ac:dyDescent="0.15">
      <c r="D104" s="136"/>
      <c r="I104" s="136"/>
      <c r="V104" s="137"/>
    </row>
    <row r="105" spans="4:22" s="84" customFormat="1" ht="13.5" customHeight="1" x14ac:dyDescent="0.15">
      <c r="D105" s="136"/>
      <c r="I105" s="136"/>
      <c r="V105" s="137"/>
    </row>
    <row r="106" spans="4:22" s="84" customFormat="1" ht="13.5" customHeight="1" x14ac:dyDescent="0.15">
      <c r="D106" s="136"/>
      <c r="I106" s="136"/>
      <c r="V106" s="137"/>
    </row>
    <row r="107" spans="4:22" s="84" customFormat="1" ht="13.5" customHeight="1" x14ac:dyDescent="0.15">
      <c r="D107" s="136"/>
      <c r="I107" s="136"/>
      <c r="V107" s="137"/>
    </row>
    <row r="108" spans="4:22" s="84" customFormat="1" ht="13.5" customHeight="1" x14ac:dyDescent="0.15">
      <c r="D108" s="136"/>
      <c r="I108" s="136"/>
      <c r="V108" s="137"/>
    </row>
    <row r="109" spans="4:22" s="84" customFormat="1" ht="13.5" customHeight="1" x14ac:dyDescent="0.15">
      <c r="D109" s="136"/>
      <c r="I109" s="136"/>
      <c r="V109" s="137"/>
    </row>
    <row r="110" spans="4:22" s="84" customFormat="1" ht="13.5" customHeight="1" x14ac:dyDescent="0.15">
      <c r="D110" s="136"/>
      <c r="I110" s="136"/>
      <c r="V110" s="137"/>
    </row>
    <row r="111" spans="4:22" s="84" customFormat="1" ht="13.5" customHeight="1" x14ac:dyDescent="0.15">
      <c r="D111" s="136"/>
      <c r="I111" s="136"/>
      <c r="V111" s="137"/>
    </row>
    <row r="112" spans="4:22" s="84" customFormat="1" ht="13.5" customHeight="1" x14ac:dyDescent="0.15">
      <c r="D112" s="136"/>
      <c r="I112" s="136"/>
      <c r="V112" s="137"/>
    </row>
    <row r="113" spans="4:22" s="84" customFormat="1" ht="13.5" customHeight="1" x14ac:dyDescent="0.15">
      <c r="D113" s="136"/>
      <c r="I113" s="136"/>
      <c r="V113" s="137"/>
    </row>
    <row r="114" spans="4:22" s="84" customFormat="1" ht="13.5" customHeight="1" x14ac:dyDescent="0.15">
      <c r="D114" s="136"/>
      <c r="I114" s="136"/>
      <c r="V114" s="137"/>
    </row>
    <row r="115" spans="4:22" s="84" customFormat="1" ht="13.5" customHeight="1" x14ac:dyDescent="0.15">
      <c r="D115" s="136"/>
      <c r="I115" s="136"/>
      <c r="V115" s="137"/>
    </row>
    <row r="116" spans="4:22" s="84" customFormat="1" ht="13.5" customHeight="1" x14ac:dyDescent="0.15">
      <c r="D116" s="136"/>
      <c r="I116" s="136"/>
      <c r="V116" s="137"/>
    </row>
    <row r="117" spans="4:22" s="84" customFormat="1" ht="13.5" customHeight="1" x14ac:dyDescent="0.15">
      <c r="D117" s="136"/>
      <c r="I117" s="136"/>
      <c r="V117" s="137"/>
    </row>
    <row r="118" spans="4:22" s="84" customFormat="1" ht="13.5" customHeight="1" x14ac:dyDescent="0.15">
      <c r="D118" s="136"/>
      <c r="I118" s="136"/>
      <c r="V118" s="137"/>
    </row>
    <row r="119" spans="4:22" s="84" customFormat="1" ht="13.5" customHeight="1" x14ac:dyDescent="0.15">
      <c r="D119" s="136"/>
      <c r="I119" s="136"/>
      <c r="V119" s="137"/>
    </row>
    <row r="120" spans="4:22" s="84" customFormat="1" ht="13.5" customHeight="1" x14ac:dyDescent="0.15">
      <c r="D120" s="136"/>
      <c r="I120" s="136"/>
      <c r="V120" s="137"/>
    </row>
    <row r="121" spans="4:22" s="84" customFormat="1" ht="13.5" customHeight="1" x14ac:dyDescent="0.15">
      <c r="D121" s="136"/>
      <c r="I121" s="136"/>
      <c r="V121" s="137"/>
    </row>
    <row r="122" spans="4:22" s="84" customFormat="1" ht="13.5" customHeight="1" x14ac:dyDescent="0.15">
      <c r="D122" s="136"/>
      <c r="I122" s="136"/>
      <c r="V122" s="137"/>
    </row>
    <row r="123" spans="4:22" s="84" customFormat="1" ht="13.5" customHeight="1" x14ac:dyDescent="0.15">
      <c r="D123" s="136"/>
      <c r="I123" s="136"/>
      <c r="V123" s="137"/>
    </row>
    <row r="124" spans="4:22" s="84" customFormat="1" ht="13.5" customHeight="1" x14ac:dyDescent="0.15">
      <c r="D124" s="136"/>
      <c r="I124" s="136"/>
      <c r="V124" s="137"/>
    </row>
    <row r="125" spans="4:22" s="84" customFormat="1" ht="13.5" customHeight="1" x14ac:dyDescent="0.15">
      <c r="D125" s="136"/>
      <c r="I125" s="136"/>
      <c r="V125" s="137"/>
    </row>
    <row r="126" spans="4:22" s="84" customFormat="1" ht="13.5" customHeight="1" x14ac:dyDescent="0.15">
      <c r="D126" s="136"/>
      <c r="I126" s="136"/>
      <c r="V126" s="137"/>
    </row>
    <row r="127" spans="4:22" s="84" customFormat="1" ht="13.5" customHeight="1" x14ac:dyDescent="0.15">
      <c r="D127" s="136"/>
      <c r="I127" s="136"/>
      <c r="V127" s="137"/>
    </row>
    <row r="128" spans="4:22" s="84" customFormat="1" ht="13.5" customHeight="1" x14ac:dyDescent="0.15">
      <c r="D128" s="136"/>
      <c r="I128" s="136"/>
      <c r="V128" s="137"/>
    </row>
    <row r="129" spans="4:22" s="84" customFormat="1" ht="13.5" customHeight="1" x14ac:dyDescent="0.15">
      <c r="D129" s="136"/>
      <c r="I129" s="136"/>
      <c r="V129" s="137"/>
    </row>
    <row r="130" spans="4:22" s="84" customFormat="1" ht="13.5" customHeight="1" x14ac:dyDescent="0.15">
      <c r="D130" s="136"/>
      <c r="I130" s="136"/>
      <c r="V130" s="137"/>
    </row>
    <row r="131" spans="4:22" s="84" customFormat="1" ht="13.5" customHeight="1" x14ac:dyDescent="0.15">
      <c r="D131" s="136"/>
      <c r="I131" s="136"/>
      <c r="V131" s="137"/>
    </row>
    <row r="132" spans="4:22" s="84" customFormat="1" ht="13.5" customHeight="1" x14ac:dyDescent="0.15">
      <c r="D132" s="136"/>
      <c r="I132" s="136"/>
      <c r="V132" s="137"/>
    </row>
    <row r="133" spans="4:22" s="84" customFormat="1" ht="13.5" customHeight="1" x14ac:dyDescent="0.15">
      <c r="D133" s="136"/>
      <c r="I133" s="136"/>
      <c r="V133" s="137"/>
    </row>
    <row r="134" spans="4:22" s="84" customFormat="1" ht="13.5" customHeight="1" x14ac:dyDescent="0.15">
      <c r="D134" s="136"/>
      <c r="I134" s="136"/>
      <c r="V134" s="137"/>
    </row>
    <row r="135" spans="4:22" s="84" customFormat="1" ht="13.5" customHeight="1" x14ac:dyDescent="0.15">
      <c r="D135" s="136"/>
      <c r="I135" s="136"/>
      <c r="V135" s="137"/>
    </row>
    <row r="136" spans="4:22" s="84" customFormat="1" ht="13.5" customHeight="1" x14ac:dyDescent="0.15">
      <c r="D136" s="136"/>
      <c r="I136" s="136"/>
      <c r="V136" s="137"/>
    </row>
    <row r="137" spans="4:22" s="84" customFormat="1" ht="13.5" customHeight="1" x14ac:dyDescent="0.15">
      <c r="D137" s="136"/>
      <c r="I137" s="136"/>
      <c r="V137" s="137"/>
    </row>
    <row r="138" spans="4:22" s="84" customFormat="1" ht="13.5" customHeight="1" x14ac:dyDescent="0.15">
      <c r="D138" s="136"/>
      <c r="I138" s="136"/>
      <c r="V138" s="137"/>
    </row>
    <row r="139" spans="4:22" s="84" customFormat="1" ht="13.5" customHeight="1" x14ac:dyDescent="0.15">
      <c r="D139" s="136"/>
      <c r="I139" s="136"/>
      <c r="V139" s="137"/>
    </row>
    <row r="140" spans="4:22" s="84" customFormat="1" ht="13.5" customHeight="1" x14ac:dyDescent="0.15">
      <c r="D140" s="136"/>
      <c r="I140" s="136"/>
      <c r="V140" s="137"/>
    </row>
    <row r="141" spans="4:22" s="84" customFormat="1" ht="13.5" customHeight="1" x14ac:dyDescent="0.15">
      <c r="D141" s="136"/>
      <c r="I141" s="136"/>
      <c r="V141" s="137"/>
    </row>
    <row r="142" spans="4:22" s="84" customFormat="1" ht="13.5" customHeight="1" x14ac:dyDescent="0.15">
      <c r="D142" s="136"/>
      <c r="I142" s="136"/>
      <c r="V142" s="137"/>
    </row>
    <row r="143" spans="4:22" s="84" customFormat="1" ht="13.5" customHeight="1" x14ac:dyDescent="0.15">
      <c r="D143" s="136"/>
      <c r="I143" s="136"/>
      <c r="V143" s="137"/>
    </row>
    <row r="144" spans="4:22" s="84" customFormat="1" ht="13.5" customHeight="1" x14ac:dyDescent="0.15">
      <c r="D144" s="136"/>
      <c r="I144" s="136"/>
      <c r="V144" s="137"/>
    </row>
    <row r="145" spans="4:22" s="84" customFormat="1" ht="13.5" customHeight="1" x14ac:dyDescent="0.15">
      <c r="D145" s="136"/>
      <c r="I145" s="136"/>
      <c r="V145" s="137"/>
    </row>
    <row r="146" spans="4:22" s="84" customFormat="1" ht="13.5" customHeight="1" x14ac:dyDescent="0.15">
      <c r="D146" s="136"/>
      <c r="I146" s="136"/>
      <c r="V146" s="137"/>
    </row>
    <row r="147" spans="4:22" s="84" customFormat="1" ht="13.5" customHeight="1" x14ac:dyDescent="0.15">
      <c r="D147" s="136"/>
      <c r="I147" s="136"/>
      <c r="V147" s="137"/>
    </row>
  </sheetData>
  <sheetProtection algorithmName="SHA-512" hashValue="3K63p2oA3BLsk0w/81P5EuUtEhUUwXH/ZwJQZr+4zUULmbyBTVYwXooG9DHPTKWWZc53ajpmHCUePh/YhpZeMA==" saltValue="0VX/282N7vl5wmWmQHwNag==" spinCount="100000" sheet="1" objects="1" scenarios="1"/>
  <mergeCells count="50">
    <mergeCell ref="L2:M3"/>
    <mergeCell ref="L1:M1"/>
    <mergeCell ref="Q4:U4"/>
    <mergeCell ref="A57:Y57"/>
    <mergeCell ref="AA57:AC57"/>
    <mergeCell ref="Y1:AD3"/>
    <mergeCell ref="S2:U3"/>
    <mergeCell ref="N1:P1"/>
    <mergeCell ref="Q1:R1"/>
    <mergeCell ref="S1:U1"/>
    <mergeCell ref="V1:X3"/>
    <mergeCell ref="A1:A2"/>
    <mergeCell ref="B1:F2"/>
    <mergeCell ref="B3:F3"/>
    <mergeCell ref="G1:K1"/>
    <mergeCell ref="Q2:R3"/>
    <mergeCell ref="N2:P3"/>
    <mergeCell ref="G2:K3"/>
    <mergeCell ref="A60:Y60"/>
    <mergeCell ref="AA60:AC60"/>
    <mergeCell ref="A7:A9"/>
    <mergeCell ref="G22:K22"/>
    <mergeCell ref="L22:P22"/>
    <mergeCell ref="Q22:U22"/>
    <mergeCell ref="A58:Y58"/>
    <mergeCell ref="AA59:AC59"/>
    <mergeCell ref="AA22:AE22"/>
    <mergeCell ref="Q23:S23"/>
    <mergeCell ref="V23:X23"/>
    <mergeCell ref="AA58:AC58"/>
    <mergeCell ref="B22:F22"/>
    <mergeCell ref="V22:Z22"/>
    <mergeCell ref="A59:Y59"/>
    <mergeCell ref="A25:A27"/>
    <mergeCell ref="B23:D23"/>
    <mergeCell ref="G23:I23"/>
    <mergeCell ref="L23:N23"/>
    <mergeCell ref="AA23:AC23"/>
    <mergeCell ref="AE2:AE3"/>
    <mergeCell ref="V4:Z4"/>
    <mergeCell ref="AA4:AE4"/>
    <mergeCell ref="B5:D5"/>
    <mergeCell ref="G5:I5"/>
    <mergeCell ref="L5:N5"/>
    <mergeCell ref="Q5:S5"/>
    <mergeCell ref="V5:X5"/>
    <mergeCell ref="AA5:AC5"/>
    <mergeCell ref="B4:F4"/>
    <mergeCell ref="G4:K4"/>
    <mergeCell ref="L4:P4"/>
  </mergeCells>
  <phoneticPr fontId="3"/>
  <dataValidations count="1">
    <dataValidation type="whole" imeMode="disabled" allowBlank="1" showErrorMessage="1" errorTitle="入力エラー" error="入力された部数は販売店の持ち部数を超えています。_x000a_表示部数以下の数字を入力して下さい。" sqref="Z24:Z30 F24 AE6 F6:F7 Z6:Z14 AE24" xr:uid="{00000000-0002-0000-0E00-000000000000}">
      <formula1>0</formula1>
      <formula2>E6</formula2>
    </dataValidation>
  </dataValidations>
  <printOptions horizontalCentered="1" verticalCentered="1"/>
  <pageMargins left="0.19685039370078741" right="0" top="0.19685039370078741" bottom="0.19685039370078741" header="0.31496062992125984" footer="0.31496062992125984"/>
  <pageSetup paperSize="12" scale="79" orientation="landscape" r:id="rId1"/>
  <ignoredErrors>
    <ignoredError sqref="B1 B3 G2 N1:N2"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FF00"/>
  </sheetPr>
  <dimension ref="B2:Y8"/>
  <sheetViews>
    <sheetView showGridLines="0" workbookViewId="0">
      <selection activeCell="G2" sqref="G2:Y2"/>
    </sheetView>
  </sheetViews>
  <sheetFormatPr defaultRowHeight="13.5" x14ac:dyDescent="0.15"/>
  <cols>
    <col min="1" max="236" width="2.25" customWidth="1"/>
  </cols>
  <sheetData>
    <row r="2" spans="2:25" ht="27" customHeight="1" x14ac:dyDescent="0.15">
      <c r="B2" s="118" t="s">
        <v>30</v>
      </c>
      <c r="C2" s="119"/>
      <c r="D2" s="119"/>
      <c r="E2" s="119"/>
      <c r="F2" s="120"/>
      <c r="G2" s="255"/>
      <c r="H2" s="255"/>
      <c r="I2" s="255"/>
      <c r="J2" s="255"/>
      <c r="K2" s="255"/>
      <c r="L2" s="255"/>
      <c r="M2" s="255"/>
      <c r="N2" s="255"/>
      <c r="O2" s="255"/>
      <c r="P2" s="255"/>
      <c r="Q2" s="255"/>
      <c r="R2" s="255"/>
      <c r="S2" s="255"/>
      <c r="T2" s="255"/>
      <c r="U2" s="255"/>
      <c r="V2" s="255"/>
      <c r="W2" s="255"/>
      <c r="X2" s="255"/>
      <c r="Y2" s="255"/>
    </row>
    <row r="3" spans="2:25" ht="27" customHeight="1" x14ac:dyDescent="0.15">
      <c r="B3" s="118" t="s">
        <v>31</v>
      </c>
      <c r="C3" s="119"/>
      <c r="D3" s="119"/>
      <c r="E3" s="119"/>
      <c r="F3" s="120"/>
      <c r="G3" s="255"/>
      <c r="H3" s="255"/>
      <c r="I3" s="255"/>
      <c r="J3" s="255"/>
      <c r="K3" s="255"/>
      <c r="L3" s="255"/>
      <c r="M3" s="255"/>
      <c r="N3" s="255"/>
      <c r="O3" s="255"/>
      <c r="P3" s="255"/>
      <c r="Q3" s="255"/>
      <c r="R3" s="255"/>
      <c r="S3" s="255"/>
      <c r="T3" s="255"/>
      <c r="U3" s="255"/>
      <c r="V3" s="255"/>
      <c r="W3" s="255"/>
      <c r="X3" s="255"/>
      <c r="Y3" s="255"/>
    </row>
    <row r="4" spans="2:25" ht="27" customHeight="1" x14ac:dyDescent="0.15">
      <c r="B4" s="118" t="s">
        <v>32</v>
      </c>
      <c r="C4" s="119"/>
      <c r="D4" s="119"/>
      <c r="E4" s="119"/>
      <c r="F4" s="120"/>
      <c r="G4" s="255"/>
      <c r="H4" s="255"/>
      <c r="I4" s="255"/>
      <c r="J4" s="255"/>
      <c r="K4" s="255"/>
      <c r="L4" s="255"/>
      <c r="M4" s="255"/>
      <c r="N4" s="255"/>
      <c r="O4" s="255"/>
      <c r="P4" s="255"/>
      <c r="Q4" s="255"/>
      <c r="R4" s="255"/>
      <c r="S4" s="255"/>
      <c r="T4" s="255"/>
      <c r="U4" s="255"/>
      <c r="V4" s="255"/>
      <c r="W4" s="255"/>
      <c r="X4" s="255"/>
      <c r="Y4" s="255"/>
    </row>
    <row r="5" spans="2:25" ht="27" customHeight="1" x14ac:dyDescent="0.15">
      <c r="B5" s="118" t="s">
        <v>33</v>
      </c>
      <c r="C5" s="119"/>
      <c r="D5" s="119"/>
      <c r="E5" s="119"/>
      <c r="F5" s="120"/>
      <c r="G5" s="255"/>
      <c r="H5" s="255"/>
      <c r="I5" s="255"/>
      <c r="J5" s="255"/>
      <c r="K5" s="255"/>
      <c r="L5" s="255"/>
      <c r="M5" s="255"/>
      <c r="N5" s="255"/>
      <c r="O5" s="255"/>
      <c r="P5" s="255"/>
      <c r="Q5" s="255"/>
      <c r="R5" s="255"/>
      <c r="S5" s="255"/>
      <c r="T5" s="255"/>
      <c r="U5" s="255"/>
      <c r="V5" s="255"/>
      <c r="W5" s="255"/>
      <c r="X5" s="255"/>
      <c r="Y5" s="255"/>
    </row>
    <row r="6" spans="2:25" ht="27" customHeight="1" x14ac:dyDescent="0.15">
      <c r="B6" s="118" t="s">
        <v>34</v>
      </c>
      <c r="C6" s="119"/>
      <c r="D6" s="119"/>
      <c r="E6" s="119"/>
      <c r="F6" s="120"/>
      <c r="G6" s="255"/>
      <c r="H6" s="255"/>
      <c r="I6" s="255"/>
      <c r="J6" s="255"/>
      <c r="K6" s="255"/>
      <c r="L6" s="255"/>
      <c r="M6" s="255"/>
      <c r="N6" s="255"/>
      <c r="O6" s="255"/>
      <c r="P6" s="255"/>
      <c r="Q6" s="255"/>
      <c r="R6" s="255"/>
      <c r="S6" s="255"/>
      <c r="T6" s="255"/>
      <c r="U6" s="255"/>
      <c r="V6" s="255"/>
      <c r="W6" s="255"/>
      <c r="X6" s="255"/>
      <c r="Y6" s="255"/>
    </row>
    <row r="7" spans="2:25" ht="27" customHeight="1" x14ac:dyDescent="0.15">
      <c r="B7" s="118" t="s">
        <v>35</v>
      </c>
      <c r="C7" s="119"/>
      <c r="D7" s="119"/>
      <c r="E7" s="119"/>
      <c r="F7" s="120"/>
      <c r="G7" s="255"/>
      <c r="H7" s="255"/>
      <c r="I7" s="255"/>
      <c r="J7" s="255"/>
      <c r="K7" s="255"/>
      <c r="L7" s="255"/>
      <c r="M7" s="255"/>
      <c r="N7" s="255"/>
      <c r="O7" s="255"/>
      <c r="P7" s="255"/>
      <c r="Q7" s="255"/>
      <c r="R7" s="255"/>
      <c r="S7" s="255"/>
      <c r="T7" s="255"/>
      <c r="U7" s="255"/>
      <c r="V7" s="255"/>
      <c r="W7" s="255"/>
      <c r="X7" s="255"/>
      <c r="Y7" s="255"/>
    </row>
    <row r="8" spans="2:25" ht="27" customHeight="1" x14ac:dyDescent="0.15">
      <c r="B8" s="118" t="s">
        <v>36</v>
      </c>
      <c r="C8" s="119"/>
      <c r="D8" s="119"/>
      <c r="E8" s="119"/>
      <c r="F8" s="120"/>
      <c r="G8" s="254"/>
      <c r="H8" s="254"/>
      <c r="I8" s="254"/>
      <c r="J8" s="254"/>
      <c r="K8" s="254"/>
      <c r="L8" s="254"/>
      <c r="M8" s="254"/>
      <c r="N8" s="254"/>
      <c r="O8" s="254"/>
      <c r="P8" s="254"/>
      <c r="Q8" s="254"/>
      <c r="R8" s="254"/>
      <c r="S8" s="254"/>
      <c r="T8" s="254"/>
      <c r="U8" s="254"/>
      <c r="V8" s="254"/>
      <c r="W8" s="254"/>
      <c r="X8" s="254"/>
      <c r="Y8" s="254"/>
    </row>
  </sheetData>
  <sheetProtection password="CB41" sheet="1"/>
  <mergeCells count="7">
    <mergeCell ref="G8:Y8"/>
    <mergeCell ref="G2:Y2"/>
    <mergeCell ref="G3:Y3"/>
    <mergeCell ref="G4:Y4"/>
    <mergeCell ref="G5:Y5"/>
    <mergeCell ref="G6:Y6"/>
    <mergeCell ref="G7:Y7"/>
  </mergeCells>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00B0F0"/>
    <pageSetUpPr fitToPage="1"/>
  </sheetPr>
  <dimension ref="B1:R28"/>
  <sheetViews>
    <sheetView showGridLines="0" workbookViewId="0"/>
  </sheetViews>
  <sheetFormatPr defaultRowHeight="13.5" x14ac:dyDescent="0.15"/>
  <cols>
    <col min="1" max="1" width="3.625" customWidth="1"/>
    <col min="2" max="2" width="14.125" bestFit="1" customWidth="1"/>
    <col min="3" max="18" width="8.125" customWidth="1"/>
  </cols>
  <sheetData>
    <row r="1" spans="2:18" ht="14.25" thickBot="1" x14ac:dyDescent="0.2"/>
    <row r="2" spans="2:18" x14ac:dyDescent="0.15">
      <c r="B2" s="258" t="s">
        <v>26</v>
      </c>
      <c r="C2" s="256" t="s">
        <v>6</v>
      </c>
      <c r="D2" s="257"/>
      <c r="E2" s="256" t="s">
        <v>7</v>
      </c>
      <c r="F2" s="257"/>
      <c r="G2" s="256" t="s">
        <v>8</v>
      </c>
      <c r="H2" s="257"/>
      <c r="I2" s="256" t="s">
        <v>9</v>
      </c>
      <c r="J2" s="257"/>
      <c r="K2" s="256" t="s">
        <v>10</v>
      </c>
      <c r="L2" s="257"/>
      <c r="M2" s="256" t="s">
        <v>23</v>
      </c>
      <c r="N2" s="257"/>
      <c r="O2" s="256" t="s">
        <v>11</v>
      </c>
      <c r="P2" s="257"/>
      <c r="Q2" s="256" t="s">
        <v>5</v>
      </c>
      <c r="R2" s="257"/>
    </row>
    <row r="3" spans="2:18" ht="14.25" thickBot="1" x14ac:dyDescent="0.2">
      <c r="B3" s="259"/>
      <c r="C3" s="121" t="s">
        <v>29</v>
      </c>
      <c r="D3" s="122" t="s">
        <v>28</v>
      </c>
      <c r="E3" s="121" t="s">
        <v>29</v>
      </c>
      <c r="F3" s="122" t="s">
        <v>28</v>
      </c>
      <c r="G3" s="121" t="s">
        <v>29</v>
      </c>
      <c r="H3" s="122" t="s">
        <v>28</v>
      </c>
      <c r="I3" s="121" t="s">
        <v>29</v>
      </c>
      <c r="J3" s="122" t="s">
        <v>28</v>
      </c>
      <c r="K3" s="121" t="s">
        <v>29</v>
      </c>
      <c r="L3" s="122" t="s">
        <v>28</v>
      </c>
      <c r="M3" s="121" t="s">
        <v>29</v>
      </c>
      <c r="N3" s="122" t="s">
        <v>28</v>
      </c>
      <c r="O3" s="121" t="s">
        <v>29</v>
      </c>
      <c r="P3" s="122" t="s">
        <v>28</v>
      </c>
      <c r="Q3" s="121" t="s">
        <v>29</v>
      </c>
      <c r="R3" s="122" t="s">
        <v>28</v>
      </c>
    </row>
    <row r="4" spans="2:18" x14ac:dyDescent="0.15">
      <c r="B4" s="123" t="s">
        <v>299</v>
      </c>
      <c r="C4" s="124">
        <f>'1'!E56</f>
        <v>15750</v>
      </c>
      <c r="D4" s="125" t="str">
        <f>IF('1'!F56=0,"",'1'!F56)</f>
        <v/>
      </c>
      <c r="E4" s="126">
        <f>'1'!J56</f>
        <v>24100</v>
      </c>
      <c r="F4" s="125" t="str">
        <f>IF('1'!K56=0,"",'1'!K56)</f>
        <v/>
      </c>
      <c r="G4" s="126">
        <f>'1'!O56</f>
        <v>4850</v>
      </c>
      <c r="H4" s="125" t="str">
        <f>IF('1'!P56=0,"",'1'!P56)</f>
        <v/>
      </c>
      <c r="I4" s="126">
        <f>'1'!T56</f>
        <v>0</v>
      </c>
      <c r="J4" s="125" t="str">
        <f>IF('1'!U56=0,"",'1'!U56)</f>
        <v/>
      </c>
      <c r="K4" s="126"/>
      <c r="L4" s="127"/>
      <c r="M4" s="126">
        <f>'1'!Y56</f>
        <v>80600</v>
      </c>
      <c r="N4" s="125" t="str">
        <f>IF('1'!Z56=0,"",'1'!Z56)</f>
        <v/>
      </c>
      <c r="O4" s="126">
        <f>'1'!AD56</f>
        <v>8400</v>
      </c>
      <c r="P4" s="125" t="str">
        <f>IF('1'!AE56=0,"",'1'!AE56)</f>
        <v/>
      </c>
      <c r="Q4" s="126">
        <f>IF(SUM(C4,E4,G4,I4,K4,M4,O4)=0,0,SUM(C4,E4,G4,I4,K4,M4,O4))</f>
        <v>133700</v>
      </c>
      <c r="R4" s="127">
        <f>IF(SUM(D4,F4,H4,J4,L4,N4,P4)=0,0,SUM(D4,F4,H4,J4,L4,N4,P4))</f>
        <v>0</v>
      </c>
    </row>
    <row r="5" spans="2:18" x14ac:dyDescent="0.15">
      <c r="B5" s="128" t="s">
        <v>309</v>
      </c>
      <c r="C5" s="129"/>
      <c r="D5" s="125"/>
      <c r="E5" s="130"/>
      <c r="F5" s="125"/>
      <c r="G5" s="130"/>
      <c r="H5" s="125"/>
      <c r="I5" s="130"/>
      <c r="J5" s="125"/>
      <c r="K5" s="130"/>
      <c r="L5" s="125"/>
      <c r="M5" s="130">
        <f>'2'!Y41</f>
        <v>22900</v>
      </c>
      <c r="N5" s="125" t="str">
        <f>IF('2'!Z41=0,"",'2'!Z41)</f>
        <v/>
      </c>
      <c r="O5" s="130"/>
      <c r="P5" s="125"/>
      <c r="Q5" s="130">
        <f t="shared" ref="Q5:Q27" si="0">IF(SUM(C5,E5,G5,I5,K5,M5,O5)=0,0,SUM(C5,E5,G5,I5,K5,M5,O5))</f>
        <v>22900</v>
      </c>
      <c r="R5" s="125">
        <f t="shared" ref="R5:R27" si="1">IF(SUM(D5,F5,H5,J5,L5,N5,P5)=0,0,SUM(D5,F5,H5,J5,L5,N5,P5))</f>
        <v>0</v>
      </c>
    </row>
    <row r="6" spans="2:18" x14ac:dyDescent="0.15">
      <c r="B6" s="128" t="s">
        <v>108</v>
      </c>
      <c r="C6" s="129"/>
      <c r="D6" s="125"/>
      <c r="E6" s="130"/>
      <c r="F6" s="125"/>
      <c r="G6" s="130"/>
      <c r="H6" s="125"/>
      <c r="I6" s="130"/>
      <c r="J6" s="125"/>
      <c r="K6" s="130">
        <f>'2'!E52</f>
        <v>250</v>
      </c>
      <c r="L6" s="125" t="str">
        <f>IF('2'!F52=0,"",'2'!F52)</f>
        <v/>
      </c>
      <c r="M6" s="130"/>
      <c r="N6" s="125"/>
      <c r="O6" s="130"/>
      <c r="P6" s="125"/>
      <c r="Q6" s="130">
        <f t="shared" si="0"/>
        <v>250</v>
      </c>
      <c r="R6" s="125">
        <f t="shared" si="1"/>
        <v>0</v>
      </c>
    </row>
    <row r="7" spans="2:18" x14ac:dyDescent="0.15">
      <c r="B7" s="128" t="s">
        <v>311</v>
      </c>
      <c r="C7" s="129">
        <f>'3'!E54</f>
        <v>18350</v>
      </c>
      <c r="D7" s="125" t="str">
        <f>IF('3'!F54=0,"",'3'!F54)</f>
        <v/>
      </c>
      <c r="E7" s="130">
        <f>'3'!J54</f>
        <v>7650</v>
      </c>
      <c r="F7" s="125" t="str">
        <f>IF('3'!K54=0,"",'3'!K54)</f>
        <v/>
      </c>
      <c r="G7" s="130">
        <f>'3'!O54</f>
        <v>3150</v>
      </c>
      <c r="H7" s="125" t="str">
        <f>IF('3'!P54=0,"",'3'!P54)</f>
        <v/>
      </c>
      <c r="I7" s="130">
        <f>'3'!T54</f>
        <v>1000</v>
      </c>
      <c r="J7" s="125" t="str">
        <f>IF('3'!U54=0,"",'3'!U54)</f>
        <v/>
      </c>
      <c r="K7" s="130"/>
      <c r="L7" s="125"/>
      <c r="M7" s="130">
        <f>'3'!Y54</f>
        <v>62050</v>
      </c>
      <c r="N7" s="125" t="str">
        <f>IF('3'!Z54=0,"",'3'!Z54)</f>
        <v/>
      </c>
      <c r="O7" s="130">
        <f>'3'!AD54</f>
        <v>4500</v>
      </c>
      <c r="P7" s="125" t="str">
        <f>IF('3'!AE54=0,"",'3'!AE54)</f>
        <v/>
      </c>
      <c r="Q7" s="130">
        <f t="shared" si="0"/>
        <v>96700</v>
      </c>
      <c r="R7" s="125">
        <f t="shared" si="1"/>
        <v>0</v>
      </c>
    </row>
    <row r="8" spans="2:18" x14ac:dyDescent="0.15">
      <c r="B8" s="128" t="s">
        <v>151</v>
      </c>
      <c r="C8" s="129">
        <f>'4'!E54</f>
        <v>0</v>
      </c>
      <c r="D8" s="125" t="str">
        <f>IF('4'!F54=0,"",'4'!F54)</f>
        <v/>
      </c>
      <c r="E8" s="130">
        <f>'4'!J54</f>
        <v>2400</v>
      </c>
      <c r="F8" s="125" t="str">
        <f>IF('4'!K54=0,"",'4'!K54)</f>
        <v/>
      </c>
      <c r="G8" s="130">
        <f>'4'!O54</f>
        <v>0</v>
      </c>
      <c r="H8" s="125" t="str">
        <f>IF('4'!P54=0,"",'4'!P54)</f>
        <v/>
      </c>
      <c r="I8" s="130"/>
      <c r="J8" s="125"/>
      <c r="K8" s="130"/>
      <c r="L8" s="125"/>
      <c r="M8" s="130">
        <f>'4'!Y54</f>
        <v>11000</v>
      </c>
      <c r="N8" s="125" t="str">
        <f>IF('4'!Z54=0,"",'4'!Z54)</f>
        <v/>
      </c>
      <c r="O8" s="130">
        <f>'4'!AD54</f>
        <v>550</v>
      </c>
      <c r="P8" s="125" t="str">
        <f>IF('4'!AE54=0,"",'4'!AE54)</f>
        <v/>
      </c>
      <c r="Q8" s="130">
        <f>IF(SUM(C8,E8,G8,I8,K8,M8,O8)=0,0,SUM(C8,E8,G8,I8,K8,M8,O8))</f>
        <v>13950</v>
      </c>
      <c r="R8" s="125">
        <f t="shared" si="1"/>
        <v>0</v>
      </c>
    </row>
    <row r="9" spans="2:18" x14ac:dyDescent="0.15">
      <c r="B9" s="128" t="s">
        <v>162</v>
      </c>
      <c r="C9" s="129">
        <f>'5'!E22</f>
        <v>1750</v>
      </c>
      <c r="D9" s="125" t="str">
        <f>IF('5'!F22=0,"",'5'!F22)</f>
        <v/>
      </c>
      <c r="E9" s="130"/>
      <c r="F9" s="125"/>
      <c r="G9" s="130">
        <f>'5'!O22</f>
        <v>200</v>
      </c>
      <c r="H9" s="125" t="str">
        <f>IF('5'!P22=0,"",'5'!P22)</f>
        <v/>
      </c>
      <c r="I9" s="130"/>
      <c r="J9" s="125"/>
      <c r="K9" s="130">
        <f>'5'!Y22</f>
        <v>1650</v>
      </c>
      <c r="L9" s="125" t="str">
        <f>IF('5'!Z22=0,"",'5'!Z22)</f>
        <v/>
      </c>
      <c r="M9" s="130">
        <f>'5'!T22</f>
        <v>9950</v>
      </c>
      <c r="N9" s="125" t="str">
        <f>IF('5'!U22=0,"",'5'!U22)</f>
        <v/>
      </c>
      <c r="O9" s="130">
        <f>'5'!AD22</f>
        <v>300</v>
      </c>
      <c r="P9" s="125" t="str">
        <f>IF('5'!AE22=0,"",'5'!AE22)</f>
        <v/>
      </c>
      <c r="Q9" s="130">
        <f t="shared" si="0"/>
        <v>13850</v>
      </c>
      <c r="R9" s="125">
        <f t="shared" si="1"/>
        <v>0</v>
      </c>
    </row>
    <row r="10" spans="2:18" x14ac:dyDescent="0.15">
      <c r="B10" s="128" t="s">
        <v>168</v>
      </c>
      <c r="C10" s="129">
        <f>'5'!E36</f>
        <v>3000</v>
      </c>
      <c r="D10" s="125" t="str">
        <f>IF('5'!F36=0,"",'5'!F36)</f>
        <v/>
      </c>
      <c r="E10" s="130">
        <f>'5'!J36</f>
        <v>0</v>
      </c>
      <c r="F10" s="125" t="str">
        <f>IF('5'!K36=0,"",'5'!K36)</f>
        <v/>
      </c>
      <c r="G10" s="130"/>
      <c r="H10" s="125"/>
      <c r="I10" s="130"/>
      <c r="J10" s="125"/>
      <c r="K10" s="130"/>
      <c r="L10" s="125"/>
      <c r="M10" s="130">
        <f>'5'!Y36</f>
        <v>5400</v>
      </c>
      <c r="N10" s="125" t="str">
        <f>IF('5'!Z36=0,"",'5'!Z36)</f>
        <v/>
      </c>
      <c r="O10" s="130">
        <f>'5'!AD36</f>
        <v>300</v>
      </c>
      <c r="P10" s="125" t="str">
        <f>IF('5'!AE36=0,"",'5'!AE36)</f>
        <v/>
      </c>
      <c r="Q10" s="130">
        <f t="shared" si="0"/>
        <v>8700</v>
      </c>
      <c r="R10" s="125">
        <f t="shared" si="1"/>
        <v>0</v>
      </c>
    </row>
    <row r="11" spans="2:18" x14ac:dyDescent="0.15">
      <c r="B11" s="128" t="s">
        <v>175</v>
      </c>
      <c r="C11" s="129">
        <f>'5'!E50</f>
        <v>1000</v>
      </c>
      <c r="D11" s="125" t="str">
        <f>IF('5'!F50=0,"",'5'!F50)</f>
        <v/>
      </c>
      <c r="E11" s="130">
        <f>'5'!J50</f>
        <v>0</v>
      </c>
      <c r="F11" s="125" t="str">
        <f>IF('5'!K50=0,"",'5'!K50)</f>
        <v/>
      </c>
      <c r="G11" s="130"/>
      <c r="H11" s="125"/>
      <c r="I11" s="130"/>
      <c r="J11" s="125"/>
      <c r="K11" s="130"/>
      <c r="L11" s="125"/>
      <c r="M11" s="130">
        <f>'5'!Y50</f>
        <v>1700</v>
      </c>
      <c r="N11" s="125" t="str">
        <f>IF('5'!Z50=0,"",'5'!Z50)</f>
        <v/>
      </c>
      <c r="O11" s="130"/>
      <c r="P11" s="125"/>
      <c r="Q11" s="130">
        <f t="shared" si="0"/>
        <v>2700</v>
      </c>
      <c r="R11" s="125">
        <f t="shared" si="1"/>
        <v>0</v>
      </c>
    </row>
    <row r="12" spans="2:18" x14ac:dyDescent="0.15">
      <c r="B12" s="128" t="s">
        <v>179</v>
      </c>
      <c r="C12" s="129">
        <f>'6'!E27</f>
        <v>1300</v>
      </c>
      <c r="D12" s="125" t="str">
        <f>IF('6'!F27=0,"",'6'!F27)</f>
        <v/>
      </c>
      <c r="E12" s="130"/>
      <c r="F12" s="125"/>
      <c r="G12" s="130"/>
      <c r="H12" s="125"/>
      <c r="I12" s="130"/>
      <c r="J12" s="125"/>
      <c r="K12" s="130">
        <f>'6'!Y27</f>
        <v>1700</v>
      </c>
      <c r="L12" s="125" t="str">
        <f>IF('6'!Z27=0,"",'6'!Z27)</f>
        <v/>
      </c>
      <c r="M12" s="130">
        <f>'6'!T27</f>
        <v>6600</v>
      </c>
      <c r="N12" s="125" t="str">
        <f>IF('6'!U27=0,"",'6'!U27)</f>
        <v/>
      </c>
      <c r="O12" s="130">
        <f>'6'!AD27</f>
        <v>300</v>
      </c>
      <c r="P12" s="125" t="str">
        <f>IF('6'!AE27=0,"",'6'!AE27)</f>
        <v/>
      </c>
      <c r="Q12" s="130">
        <f t="shared" si="0"/>
        <v>9900</v>
      </c>
      <c r="R12" s="125">
        <f t="shared" si="1"/>
        <v>0</v>
      </c>
    </row>
    <row r="13" spans="2:18" x14ac:dyDescent="0.15">
      <c r="B13" s="128" t="s">
        <v>191</v>
      </c>
      <c r="C13" s="129">
        <f>'6'!E51</f>
        <v>750</v>
      </c>
      <c r="D13" s="125" t="str">
        <f>IF('6'!F51=0,"",'6'!F51)</f>
        <v/>
      </c>
      <c r="E13" s="130"/>
      <c r="F13" s="125"/>
      <c r="G13" s="130"/>
      <c r="H13" s="125"/>
      <c r="I13" s="130">
        <f>'6'!O51</f>
        <v>50</v>
      </c>
      <c r="J13" s="125" t="str">
        <f>IF('6'!P51=0,"",'6'!P51)</f>
        <v/>
      </c>
      <c r="K13" s="130"/>
      <c r="L13" s="125"/>
      <c r="M13" s="130">
        <f>'6'!T51</f>
        <v>2950</v>
      </c>
      <c r="N13" s="125" t="str">
        <f>IF('6'!U51=0,"",'6'!U51)</f>
        <v/>
      </c>
      <c r="O13" s="130">
        <f>'6'!AD51</f>
        <v>150</v>
      </c>
      <c r="P13" s="125" t="str">
        <f>IF('6'!AE51=0,"",'6'!AE51)</f>
        <v/>
      </c>
      <c r="Q13" s="130">
        <f t="shared" si="0"/>
        <v>3900</v>
      </c>
      <c r="R13" s="125">
        <f t="shared" si="1"/>
        <v>0</v>
      </c>
    </row>
    <row r="14" spans="2:18" x14ac:dyDescent="0.15">
      <c r="B14" s="128" t="s">
        <v>192</v>
      </c>
      <c r="C14" s="129">
        <f>'7'!E28</f>
        <v>3300</v>
      </c>
      <c r="D14" s="125" t="str">
        <f>IF('7'!F28=0,"",'7'!F28)</f>
        <v/>
      </c>
      <c r="E14" s="130">
        <f>'7'!J28</f>
        <v>0</v>
      </c>
      <c r="F14" s="125" t="str">
        <f>IF('7'!K28=0,"",'7'!K28)</f>
        <v/>
      </c>
      <c r="G14" s="130">
        <f>'7'!O28</f>
        <v>0</v>
      </c>
      <c r="H14" s="125" t="str">
        <f>IF('7'!P28=0,"",'7'!P28)</f>
        <v/>
      </c>
      <c r="I14" s="130">
        <f>'7'!T28</f>
        <v>800</v>
      </c>
      <c r="J14" s="125" t="str">
        <f>IF('7'!U28=0,"",'7'!U28)</f>
        <v/>
      </c>
      <c r="K14" s="130"/>
      <c r="L14" s="125"/>
      <c r="M14" s="130">
        <f>'7'!Y28</f>
        <v>18900</v>
      </c>
      <c r="N14" s="125" t="str">
        <f>IF('7'!Z28=0,"",'7'!Z28)</f>
        <v/>
      </c>
      <c r="O14" s="130">
        <f>'7'!AD28</f>
        <v>700</v>
      </c>
      <c r="P14" s="125" t="str">
        <f>IF('7'!AE28=0,"",'7'!AE28)</f>
        <v/>
      </c>
      <c r="Q14" s="130">
        <f t="shared" si="0"/>
        <v>23700</v>
      </c>
      <c r="R14" s="125">
        <f t="shared" si="1"/>
        <v>0</v>
      </c>
    </row>
    <row r="15" spans="2:18" x14ac:dyDescent="0.15">
      <c r="B15" s="128" t="s">
        <v>207</v>
      </c>
      <c r="C15" s="129">
        <f>'7'!E39</f>
        <v>350</v>
      </c>
      <c r="D15" s="125" t="str">
        <f>IF('7'!F39=0,"",'7'!F39)</f>
        <v/>
      </c>
      <c r="E15" s="130"/>
      <c r="F15" s="125"/>
      <c r="G15" s="130"/>
      <c r="H15" s="125"/>
      <c r="I15" s="130"/>
      <c r="J15" s="125"/>
      <c r="K15" s="130"/>
      <c r="L15" s="125"/>
      <c r="M15" s="130">
        <f>'7'!Y39</f>
        <v>3200</v>
      </c>
      <c r="N15" s="125" t="str">
        <f>IF('7'!Z39=0,"",'7'!Z39)</f>
        <v/>
      </c>
      <c r="O15" s="130">
        <f>'7'!AD39</f>
        <v>50</v>
      </c>
      <c r="P15" s="125" t="str">
        <f>IF('7'!AE39=0,"",'7'!AE39)</f>
        <v/>
      </c>
      <c r="Q15" s="130">
        <f t="shared" si="0"/>
        <v>3600</v>
      </c>
      <c r="R15" s="125">
        <f t="shared" si="1"/>
        <v>0</v>
      </c>
    </row>
    <row r="16" spans="2:18" x14ac:dyDescent="0.15">
      <c r="B16" s="128" t="s">
        <v>211</v>
      </c>
      <c r="C16" s="129">
        <f>'7'!E54</f>
        <v>50</v>
      </c>
      <c r="D16" s="125" t="str">
        <f>IF('7'!F54=0,"",'7'!F54)</f>
        <v/>
      </c>
      <c r="E16" s="130"/>
      <c r="F16" s="125"/>
      <c r="G16" s="130"/>
      <c r="H16" s="125"/>
      <c r="I16" s="130"/>
      <c r="J16" s="125"/>
      <c r="K16" s="130"/>
      <c r="L16" s="125"/>
      <c r="M16" s="130">
        <f>'7'!Y54</f>
        <v>4150</v>
      </c>
      <c r="N16" s="125" t="str">
        <f>IF('7'!Z54=0,"",'7'!Z54)</f>
        <v/>
      </c>
      <c r="O16" s="130"/>
      <c r="P16" s="125"/>
      <c r="Q16" s="130">
        <f t="shared" si="0"/>
        <v>4200</v>
      </c>
      <c r="R16" s="125">
        <f t="shared" si="1"/>
        <v>0</v>
      </c>
    </row>
    <row r="17" spans="2:18" x14ac:dyDescent="0.15">
      <c r="B17" s="128" t="s">
        <v>215</v>
      </c>
      <c r="C17" s="129"/>
      <c r="D17" s="125"/>
      <c r="E17" s="130"/>
      <c r="F17" s="125"/>
      <c r="G17" s="130"/>
      <c r="H17" s="125"/>
      <c r="I17" s="130"/>
      <c r="J17" s="125"/>
      <c r="K17" s="130"/>
      <c r="L17" s="125"/>
      <c r="M17" s="130">
        <f>'8'!Y25</f>
        <v>2350</v>
      </c>
      <c r="N17" s="125" t="str">
        <f>IF('8'!Z25=0,"",'8'!Z25)</f>
        <v/>
      </c>
      <c r="O17" s="130"/>
      <c r="P17" s="125"/>
      <c r="Q17" s="130">
        <f t="shared" si="0"/>
        <v>2350</v>
      </c>
      <c r="R17" s="125">
        <f t="shared" si="1"/>
        <v>0</v>
      </c>
    </row>
    <row r="18" spans="2:18" x14ac:dyDescent="0.15">
      <c r="B18" s="128" t="s">
        <v>220</v>
      </c>
      <c r="C18" s="129">
        <f>'8'!E54</f>
        <v>1950</v>
      </c>
      <c r="D18" s="125" t="str">
        <f>IF('8'!F54=0,"",'8'!F54)</f>
        <v/>
      </c>
      <c r="E18" s="130">
        <f>'8'!J54</f>
        <v>650</v>
      </c>
      <c r="F18" s="125" t="str">
        <f>IF('8'!K54=0,"",'8'!K54)</f>
        <v/>
      </c>
      <c r="G18" s="130">
        <f>'8'!O54</f>
        <v>600</v>
      </c>
      <c r="H18" s="125" t="str">
        <f>IF('8'!P54=0,"",'8'!P54)</f>
        <v/>
      </c>
      <c r="I18" s="130"/>
      <c r="J18" s="125"/>
      <c r="K18" s="130"/>
      <c r="L18" s="125"/>
      <c r="M18" s="130">
        <f>'8'!Y54</f>
        <v>9000</v>
      </c>
      <c r="N18" s="125" t="str">
        <f>IF('8'!Z54=0,"",'8'!Z54)</f>
        <v/>
      </c>
      <c r="O18" s="130">
        <f>'8'!AD54</f>
        <v>300</v>
      </c>
      <c r="P18" s="125" t="str">
        <f>IF('8'!AE54=0,"",'8'!AE54)</f>
        <v/>
      </c>
      <c r="Q18" s="130">
        <f t="shared" si="0"/>
        <v>12500</v>
      </c>
      <c r="R18" s="125">
        <f t="shared" si="1"/>
        <v>0</v>
      </c>
    </row>
    <row r="19" spans="2:18" x14ac:dyDescent="0.15">
      <c r="B19" s="128" t="s">
        <v>235</v>
      </c>
      <c r="C19" s="129">
        <f>'9'!E20</f>
        <v>2250</v>
      </c>
      <c r="D19" s="125" t="str">
        <f>IF('9'!F20=0,"",'9'!F20)</f>
        <v/>
      </c>
      <c r="E19" s="130"/>
      <c r="F19" s="125"/>
      <c r="G19" s="130"/>
      <c r="H19" s="125"/>
      <c r="I19" s="130"/>
      <c r="J19" s="125"/>
      <c r="K19" s="130"/>
      <c r="L19" s="125"/>
      <c r="M19" s="130">
        <f>'9'!T20</f>
        <v>12250</v>
      </c>
      <c r="N19" s="125" t="str">
        <f>IF('9'!U20=0,"",'9'!U20)</f>
        <v/>
      </c>
      <c r="O19" s="130"/>
      <c r="P19" s="125"/>
      <c r="Q19" s="130">
        <f t="shared" si="0"/>
        <v>14500</v>
      </c>
      <c r="R19" s="125">
        <f t="shared" si="1"/>
        <v>0</v>
      </c>
    </row>
    <row r="20" spans="2:18" x14ac:dyDescent="0.15">
      <c r="B20" s="128" t="s">
        <v>242</v>
      </c>
      <c r="C20" s="129">
        <f>'9'!E46</f>
        <v>750</v>
      </c>
      <c r="D20" s="125" t="str">
        <f>IF('9'!F46=0,"",'9'!F46)</f>
        <v/>
      </c>
      <c r="E20" s="130"/>
      <c r="F20" s="125"/>
      <c r="G20" s="130"/>
      <c r="H20" s="125"/>
      <c r="I20" s="130"/>
      <c r="J20" s="125"/>
      <c r="K20" s="130">
        <f>'9'!Y46</f>
        <v>50</v>
      </c>
      <c r="L20" s="125" t="str">
        <f>IF('9'!Z46=0,"",'9'!Z46)</f>
        <v/>
      </c>
      <c r="M20" s="130">
        <f>'9'!T46</f>
        <v>6250</v>
      </c>
      <c r="N20" s="125" t="str">
        <f>IF('9'!U46=0,"",'9'!U46)</f>
        <v/>
      </c>
      <c r="O20" s="130"/>
      <c r="P20" s="125"/>
      <c r="Q20" s="130">
        <f t="shared" si="0"/>
        <v>7050</v>
      </c>
      <c r="R20" s="125">
        <f t="shared" si="1"/>
        <v>0</v>
      </c>
    </row>
    <row r="21" spans="2:18" x14ac:dyDescent="0.15">
      <c r="B21" s="128" t="s">
        <v>257</v>
      </c>
      <c r="C21" s="129"/>
      <c r="D21" s="125"/>
      <c r="E21" s="130"/>
      <c r="F21" s="125"/>
      <c r="G21" s="130"/>
      <c r="H21" s="125"/>
      <c r="I21" s="130"/>
      <c r="J21" s="125"/>
      <c r="K21" s="130"/>
      <c r="L21" s="125"/>
      <c r="M21" s="130">
        <f>'10'!Y22</f>
        <v>2250</v>
      </c>
      <c r="N21" s="125" t="str">
        <f>IF('10'!Z22=0,"",'10'!Z22)</f>
        <v/>
      </c>
      <c r="O21" s="130"/>
      <c r="P21" s="125"/>
      <c r="Q21" s="130">
        <f t="shared" si="0"/>
        <v>2250</v>
      </c>
      <c r="R21" s="125">
        <f t="shared" si="1"/>
        <v>0</v>
      </c>
    </row>
    <row r="22" spans="2:18" x14ac:dyDescent="0.15">
      <c r="B22" s="128" t="s">
        <v>264</v>
      </c>
      <c r="C22" s="129">
        <f>'10'!E44</f>
        <v>650</v>
      </c>
      <c r="D22" s="125" t="str">
        <f>IF('10'!F44=0,"",'10'!F44)</f>
        <v/>
      </c>
      <c r="E22" s="130">
        <f>'10'!J44</f>
        <v>500</v>
      </c>
      <c r="F22" s="125" t="str">
        <f>IF('10'!K44=0,"",'10'!K44)</f>
        <v/>
      </c>
      <c r="G22" s="130">
        <f>'10'!O44</f>
        <v>300</v>
      </c>
      <c r="H22" s="125" t="str">
        <f>IF('10'!P44=0,"",'10'!P44)</f>
        <v/>
      </c>
      <c r="I22" s="130"/>
      <c r="J22" s="125"/>
      <c r="K22" s="130"/>
      <c r="L22" s="125"/>
      <c r="M22" s="130">
        <f>'10'!Y44</f>
        <v>5350</v>
      </c>
      <c r="N22" s="125" t="str">
        <f>IF('10'!Z44=0,"",'10'!Z44)</f>
        <v/>
      </c>
      <c r="O22" s="130">
        <f>'10'!AD44</f>
        <v>150</v>
      </c>
      <c r="P22" s="125" t="str">
        <f>IF('10'!AE44=0,"",'10'!AE44)</f>
        <v/>
      </c>
      <c r="Q22" s="130">
        <f t="shared" si="0"/>
        <v>6950</v>
      </c>
      <c r="R22" s="125">
        <f t="shared" si="1"/>
        <v>0</v>
      </c>
    </row>
    <row r="23" spans="2:18" x14ac:dyDescent="0.15">
      <c r="B23" s="128" t="s">
        <v>273</v>
      </c>
      <c r="C23" s="129">
        <f>'11'!E17</f>
        <v>1000</v>
      </c>
      <c r="D23" s="125" t="str">
        <f>IF('11'!F17=0,"",'11'!F17)</f>
        <v/>
      </c>
      <c r="E23" s="130">
        <f>'11'!J17</f>
        <v>0</v>
      </c>
      <c r="F23" s="125" t="str">
        <f>IF('11'!K17=0,"",'11'!K17)</f>
        <v/>
      </c>
      <c r="G23" s="130"/>
      <c r="H23" s="125"/>
      <c r="I23" s="130"/>
      <c r="J23" s="125"/>
      <c r="K23" s="130"/>
      <c r="L23" s="125"/>
      <c r="M23" s="130">
        <f>'11'!Y17</f>
        <v>7350</v>
      </c>
      <c r="N23" s="125" t="str">
        <f>IF('11'!Z17=0,"",'11'!Z17)</f>
        <v/>
      </c>
      <c r="O23" s="130">
        <f>'11'!AD17</f>
        <v>350</v>
      </c>
      <c r="P23" s="125" t="str">
        <f>IF('11'!AE17=0,"",'11'!AE17)</f>
        <v/>
      </c>
      <c r="Q23" s="130">
        <f t="shared" si="0"/>
        <v>8700</v>
      </c>
      <c r="R23" s="125">
        <f t="shared" si="1"/>
        <v>0</v>
      </c>
    </row>
    <row r="24" spans="2:18" x14ac:dyDescent="0.15">
      <c r="B24" s="128" t="s">
        <v>281</v>
      </c>
      <c r="C24" s="129">
        <f>'11'!E34</f>
        <v>400</v>
      </c>
      <c r="D24" s="125" t="str">
        <f>IF('11'!F34=0,"",'11'!F34)</f>
        <v/>
      </c>
      <c r="E24" s="130"/>
      <c r="F24" s="125"/>
      <c r="G24" s="130"/>
      <c r="H24" s="125"/>
      <c r="I24" s="130"/>
      <c r="J24" s="125"/>
      <c r="K24" s="130"/>
      <c r="L24" s="125"/>
      <c r="M24" s="130">
        <f>'11'!Y34</f>
        <v>3100</v>
      </c>
      <c r="N24" s="125" t="str">
        <f>IF('11'!Z34=0,"",'11'!Z34)</f>
        <v/>
      </c>
      <c r="O24" s="130"/>
      <c r="P24" s="125"/>
      <c r="Q24" s="130">
        <f t="shared" si="0"/>
        <v>3500</v>
      </c>
      <c r="R24" s="125">
        <f t="shared" si="1"/>
        <v>0</v>
      </c>
    </row>
    <row r="25" spans="2:18" x14ac:dyDescent="0.15">
      <c r="B25" s="128" t="s">
        <v>285</v>
      </c>
      <c r="C25" s="129">
        <f>'11'!E51</f>
        <v>1000</v>
      </c>
      <c r="D25" s="125" t="str">
        <f>IF('11'!F51=0,"",'11'!F51)</f>
        <v/>
      </c>
      <c r="E25" s="130"/>
      <c r="F25" s="125"/>
      <c r="G25" s="130"/>
      <c r="H25" s="125"/>
      <c r="I25" s="130"/>
      <c r="J25" s="125"/>
      <c r="K25" s="130"/>
      <c r="L25" s="125"/>
      <c r="M25" s="130">
        <f>'11'!Y51</f>
        <v>6450</v>
      </c>
      <c r="N25" s="125" t="str">
        <f>IF('11'!Z51=0,"",'11'!Z51)</f>
        <v/>
      </c>
      <c r="O25" s="130"/>
      <c r="P25" s="125"/>
      <c r="Q25" s="130">
        <f t="shared" si="0"/>
        <v>7450</v>
      </c>
      <c r="R25" s="125">
        <f t="shared" si="1"/>
        <v>0</v>
      </c>
    </row>
    <row r="26" spans="2:18" x14ac:dyDescent="0.15">
      <c r="B26" s="128" t="s">
        <v>289</v>
      </c>
      <c r="C26" s="129">
        <f>'12'!E20</f>
        <v>350</v>
      </c>
      <c r="D26" s="125" t="str">
        <f>IF('12'!F20=0,"",'12'!F20)</f>
        <v/>
      </c>
      <c r="E26" s="130"/>
      <c r="F26" s="125"/>
      <c r="G26" s="130"/>
      <c r="H26" s="125"/>
      <c r="I26" s="130"/>
      <c r="J26" s="125"/>
      <c r="K26" s="130"/>
      <c r="L26" s="125"/>
      <c r="M26" s="130">
        <f>'12'!Y20</f>
        <v>6450</v>
      </c>
      <c r="N26" s="125" t="str">
        <f>IF('12'!Z20=0,"",'12'!Z20)</f>
        <v/>
      </c>
      <c r="O26" s="130">
        <f>'12'!AD20</f>
        <v>50</v>
      </c>
      <c r="P26" s="125" t="str">
        <f>IF('12'!AE20=0,"",'12'!AE20)</f>
        <v/>
      </c>
      <c r="Q26" s="130">
        <f t="shared" si="0"/>
        <v>6850</v>
      </c>
      <c r="R26" s="125">
        <f t="shared" si="1"/>
        <v>0</v>
      </c>
    </row>
    <row r="27" spans="2:18" ht="14.25" thickBot="1" x14ac:dyDescent="0.2">
      <c r="B27" s="128" t="s">
        <v>295</v>
      </c>
      <c r="C27" s="129">
        <f>'12'!E38</f>
        <v>1650</v>
      </c>
      <c r="D27" s="125" t="str">
        <f>IF('12'!F38=0,"",'12'!F38)</f>
        <v/>
      </c>
      <c r="E27" s="130"/>
      <c r="F27" s="125"/>
      <c r="G27" s="130"/>
      <c r="H27" s="125"/>
      <c r="I27" s="130"/>
      <c r="J27" s="125"/>
      <c r="K27" s="130"/>
      <c r="L27" s="125"/>
      <c r="M27" s="130">
        <f>'12'!Y38</f>
        <v>8950</v>
      </c>
      <c r="N27" s="125" t="str">
        <f>IF('12'!Z38=0,"",'12'!Z38)</f>
        <v/>
      </c>
      <c r="O27" s="130">
        <f>'12'!AD38</f>
        <v>150</v>
      </c>
      <c r="P27" s="125"/>
      <c r="Q27" s="130">
        <f>IF(SUM(C27,E27,G27,I27,K27,M27,O27)=0,0,SUM(C27,E27,G27,I27,K27,M27,O27))</f>
        <v>10750</v>
      </c>
      <c r="R27" s="125">
        <f t="shared" si="1"/>
        <v>0</v>
      </c>
    </row>
    <row r="28" spans="2:18" ht="14.25" thickBot="1" x14ac:dyDescent="0.2">
      <c r="B28" s="131" t="s">
        <v>27</v>
      </c>
      <c r="C28" s="132">
        <f t="shared" ref="C28:R28" si="2">IF(SUM(C4:C27)=0,0,SUM(C4:C27))</f>
        <v>55600</v>
      </c>
      <c r="D28" s="133">
        <f t="shared" si="2"/>
        <v>0</v>
      </c>
      <c r="E28" s="132">
        <f t="shared" si="2"/>
        <v>35300</v>
      </c>
      <c r="F28" s="133">
        <f t="shared" si="2"/>
        <v>0</v>
      </c>
      <c r="G28" s="132">
        <f t="shared" si="2"/>
        <v>9100</v>
      </c>
      <c r="H28" s="133">
        <f t="shared" si="2"/>
        <v>0</v>
      </c>
      <c r="I28" s="132">
        <f t="shared" si="2"/>
        <v>1850</v>
      </c>
      <c r="J28" s="133">
        <f t="shared" si="2"/>
        <v>0</v>
      </c>
      <c r="K28" s="132">
        <f t="shared" si="2"/>
        <v>3650</v>
      </c>
      <c r="L28" s="133">
        <f t="shared" si="2"/>
        <v>0</v>
      </c>
      <c r="M28" s="132">
        <f t="shared" si="2"/>
        <v>299150</v>
      </c>
      <c r="N28" s="133">
        <f t="shared" si="2"/>
        <v>0</v>
      </c>
      <c r="O28" s="132">
        <f>IF(SUM(O4:O27)=0,0,SUM(O4:O27))</f>
        <v>16250</v>
      </c>
      <c r="P28" s="133">
        <f t="shared" si="2"/>
        <v>0</v>
      </c>
      <c r="Q28" s="132">
        <f t="shared" si="2"/>
        <v>420900</v>
      </c>
      <c r="R28" s="133">
        <f t="shared" si="2"/>
        <v>0</v>
      </c>
    </row>
  </sheetData>
  <sheetProtection algorithmName="SHA-512" hashValue="89hsV5Wia+Ulq51T1sKN7MwJPf6IUID+hVSQeVmEZv3Am+MMOCyXxrKd13wMz7qy8oOLM5lR+j2+JOETjzXDXg==" saltValue="YEbEwlgMtnaidWctafQ9hw==" spinCount="100000" sheet="1"/>
  <mergeCells count="9">
    <mergeCell ref="M2:N2"/>
    <mergeCell ref="O2:P2"/>
    <mergeCell ref="Q2:R2"/>
    <mergeCell ref="B2:B3"/>
    <mergeCell ref="C2:D2"/>
    <mergeCell ref="E2:F2"/>
    <mergeCell ref="G2:H2"/>
    <mergeCell ref="I2:J2"/>
    <mergeCell ref="K2:L2"/>
  </mergeCells>
  <phoneticPr fontId="3"/>
  <pageMargins left="0.7" right="0.7" top="0.75" bottom="0.75" header="0.3" footer="0.3"/>
  <pageSetup paperSize="9" scale="9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1"/>
    <pageSetUpPr fitToPage="1"/>
  </sheetPr>
  <dimension ref="A1:AF147"/>
  <sheetViews>
    <sheetView showGridLines="0" tabSelected="1" zoomScale="80" zoomScaleNormal="80" workbookViewId="0">
      <selection activeCell="B1" sqref="B1:F2"/>
    </sheetView>
  </sheetViews>
  <sheetFormatPr defaultRowHeight="13.5" x14ac:dyDescent="0.15"/>
  <cols>
    <col min="2" max="2" width="2.125" customWidth="1"/>
    <col min="3" max="3" width="13.625" customWidth="1"/>
    <col min="4" max="4" width="2.125" style="138" customWidth="1"/>
    <col min="5" max="6" width="8.625" customWidth="1"/>
    <col min="7" max="7" width="2.125" customWidth="1"/>
    <col min="8" max="8" width="13.625" customWidth="1"/>
    <col min="9" max="9" width="2.125" style="138" customWidth="1"/>
    <col min="10" max="11" width="8.625" customWidth="1"/>
    <col min="12" max="12" width="2.125" customWidth="1"/>
    <col min="13" max="13" width="13.625" customWidth="1"/>
    <col min="14" max="14" width="2.125" customWidth="1"/>
    <col min="15" max="16" width="8.625" customWidth="1"/>
    <col min="17" max="17" width="2.125" customWidth="1"/>
    <col min="18" max="18" width="13.625" customWidth="1"/>
    <col min="19" max="19" width="2.125" customWidth="1"/>
    <col min="20" max="21" width="8.625" customWidth="1"/>
    <col min="22" max="22" width="2.125" style="139" customWidth="1"/>
    <col min="23" max="23" width="13.625" customWidth="1"/>
    <col min="24" max="24" width="2.125" customWidth="1"/>
    <col min="25" max="26" width="8.625" customWidth="1"/>
    <col min="27" max="27" width="2.125" customWidth="1"/>
    <col min="28" max="28" width="13.625" customWidth="1"/>
    <col min="29" max="29" width="2.125" customWidth="1"/>
    <col min="30" max="31" width="8.625" customWidth="1"/>
  </cols>
  <sheetData>
    <row r="1" spans="1:32" s="6" customFormat="1" ht="15" customHeight="1" x14ac:dyDescent="0.15">
      <c r="A1" s="289" t="s">
        <v>16</v>
      </c>
      <c r="B1" s="291" t="str">
        <f>IF(記入欄!G2="","",記入欄!G2)</f>
        <v/>
      </c>
      <c r="C1" s="292"/>
      <c r="D1" s="292"/>
      <c r="E1" s="292"/>
      <c r="F1" s="292"/>
      <c r="G1" s="309" t="s">
        <v>19</v>
      </c>
      <c r="H1" s="309"/>
      <c r="I1" s="309"/>
      <c r="J1" s="309"/>
      <c r="K1" s="309"/>
      <c r="L1" s="311" t="s">
        <v>3</v>
      </c>
      <c r="M1" s="312"/>
      <c r="N1" s="317" t="str">
        <f>IF(記入欄!G5="","",記入欄!G5)</f>
        <v/>
      </c>
      <c r="O1" s="318"/>
      <c r="P1" s="318"/>
      <c r="Q1" s="311" t="s">
        <v>18</v>
      </c>
      <c r="R1" s="312"/>
      <c r="S1" s="295" t="str">
        <f>IF(記入欄!G7="","",記入欄!G7)</f>
        <v/>
      </c>
      <c r="T1" s="296"/>
      <c r="U1" s="297"/>
      <c r="V1" s="298" t="s">
        <v>4</v>
      </c>
      <c r="W1" s="299"/>
      <c r="X1" s="300"/>
      <c r="Y1" s="272" t="str">
        <f>IF(記入欄!G8="","",記入欄!G8)</f>
        <v/>
      </c>
      <c r="Z1" s="273"/>
      <c r="AA1" s="273"/>
      <c r="AB1" s="273"/>
      <c r="AC1" s="273"/>
      <c r="AD1" s="274"/>
      <c r="AE1" s="5" t="s">
        <v>0</v>
      </c>
      <c r="AF1" s="100"/>
    </row>
    <row r="2" spans="1:32" s="6" customFormat="1" ht="15" customHeight="1" x14ac:dyDescent="0.15">
      <c r="A2" s="290"/>
      <c r="B2" s="293"/>
      <c r="C2" s="294"/>
      <c r="D2" s="294"/>
      <c r="E2" s="294"/>
      <c r="F2" s="294"/>
      <c r="G2" s="310" t="str">
        <f>IF(記入欄!G4="","",記入欄!G4)</f>
        <v/>
      </c>
      <c r="H2" s="310"/>
      <c r="I2" s="310"/>
      <c r="J2" s="310"/>
      <c r="K2" s="310"/>
      <c r="L2" s="311" t="s">
        <v>2</v>
      </c>
      <c r="M2" s="312"/>
      <c r="N2" s="319" t="str">
        <f>IF(記入欄!G6="","",記入欄!G6)</f>
        <v/>
      </c>
      <c r="O2" s="320"/>
      <c r="P2" s="320"/>
      <c r="Q2" s="313" t="s">
        <v>308</v>
      </c>
      <c r="R2" s="314"/>
      <c r="S2" s="281">
        <f>集計表!R28</f>
        <v>0</v>
      </c>
      <c r="T2" s="282"/>
      <c r="U2" s="283"/>
      <c r="V2" s="301"/>
      <c r="W2" s="302"/>
      <c r="X2" s="303"/>
      <c r="Y2" s="275"/>
      <c r="Z2" s="276"/>
      <c r="AA2" s="276"/>
      <c r="AB2" s="276"/>
      <c r="AC2" s="276"/>
      <c r="AD2" s="277"/>
      <c r="AE2" s="287">
        <v>1</v>
      </c>
    </row>
    <row r="3" spans="1:32" s="6" customFormat="1" ht="15" customHeight="1" x14ac:dyDescent="0.15">
      <c r="A3" s="113" t="s">
        <v>17</v>
      </c>
      <c r="B3" s="307" t="str">
        <f>IF(記入欄!G3="","",記入欄!G3)</f>
        <v/>
      </c>
      <c r="C3" s="308"/>
      <c r="D3" s="308"/>
      <c r="E3" s="308"/>
      <c r="F3" s="308"/>
      <c r="G3" s="310"/>
      <c r="H3" s="310"/>
      <c r="I3" s="310"/>
      <c r="J3" s="310"/>
      <c r="K3" s="310"/>
      <c r="L3" s="311"/>
      <c r="M3" s="312"/>
      <c r="N3" s="321"/>
      <c r="O3" s="322"/>
      <c r="P3" s="322"/>
      <c r="Q3" s="315"/>
      <c r="R3" s="316"/>
      <c r="S3" s="284"/>
      <c r="T3" s="285"/>
      <c r="U3" s="286"/>
      <c r="V3" s="304"/>
      <c r="W3" s="305"/>
      <c r="X3" s="306"/>
      <c r="Y3" s="278"/>
      <c r="Z3" s="279"/>
      <c r="AA3" s="279"/>
      <c r="AB3" s="279"/>
      <c r="AC3" s="279"/>
      <c r="AD3" s="280"/>
      <c r="AE3" s="288"/>
    </row>
    <row r="4" spans="1:32" s="134" customFormat="1" ht="16.5" customHeight="1" x14ac:dyDescent="0.15">
      <c r="A4" s="8" t="s">
        <v>38</v>
      </c>
      <c r="B4" s="260" t="s">
        <v>6</v>
      </c>
      <c r="C4" s="261"/>
      <c r="D4" s="261"/>
      <c r="E4" s="261"/>
      <c r="F4" s="262"/>
      <c r="G4" s="260" t="s">
        <v>7</v>
      </c>
      <c r="H4" s="261"/>
      <c r="I4" s="261"/>
      <c r="J4" s="261"/>
      <c r="K4" s="262"/>
      <c r="L4" s="260" t="s">
        <v>8</v>
      </c>
      <c r="M4" s="261"/>
      <c r="N4" s="261"/>
      <c r="O4" s="261"/>
      <c r="P4" s="262"/>
      <c r="Q4" s="260" t="s">
        <v>9</v>
      </c>
      <c r="R4" s="261"/>
      <c r="S4" s="261"/>
      <c r="T4" s="261"/>
      <c r="U4" s="262"/>
      <c r="V4" s="260" t="s">
        <v>23</v>
      </c>
      <c r="W4" s="261"/>
      <c r="X4" s="261"/>
      <c r="Y4" s="261"/>
      <c r="Z4" s="262"/>
      <c r="AA4" s="260" t="s">
        <v>11</v>
      </c>
      <c r="AB4" s="261"/>
      <c r="AC4" s="261"/>
      <c r="AD4" s="261"/>
      <c r="AE4" s="262"/>
    </row>
    <row r="5" spans="1:32" s="134" customFormat="1" ht="16.5" customHeight="1" x14ac:dyDescent="0.15">
      <c r="A5" s="7">
        <v>33</v>
      </c>
      <c r="B5" s="263" t="s">
        <v>12</v>
      </c>
      <c r="C5" s="264"/>
      <c r="D5" s="265"/>
      <c r="E5" s="9" t="s">
        <v>13</v>
      </c>
      <c r="F5" s="10" t="s">
        <v>14</v>
      </c>
      <c r="G5" s="263" t="s">
        <v>12</v>
      </c>
      <c r="H5" s="264"/>
      <c r="I5" s="265"/>
      <c r="J5" s="9" t="s">
        <v>13</v>
      </c>
      <c r="K5" s="10" t="s">
        <v>14</v>
      </c>
      <c r="L5" s="263" t="s">
        <v>12</v>
      </c>
      <c r="M5" s="264"/>
      <c r="N5" s="265"/>
      <c r="O5" s="9" t="s">
        <v>13</v>
      </c>
      <c r="P5" s="10" t="s">
        <v>14</v>
      </c>
      <c r="Q5" s="263" t="s">
        <v>12</v>
      </c>
      <c r="R5" s="264"/>
      <c r="S5" s="265"/>
      <c r="T5" s="9" t="s">
        <v>13</v>
      </c>
      <c r="U5" s="10" t="s">
        <v>14</v>
      </c>
      <c r="V5" s="263" t="s">
        <v>12</v>
      </c>
      <c r="W5" s="264"/>
      <c r="X5" s="265"/>
      <c r="Y5" s="9" t="s">
        <v>13</v>
      </c>
      <c r="Z5" s="10" t="s">
        <v>14</v>
      </c>
      <c r="AA5" s="263" t="s">
        <v>12</v>
      </c>
      <c r="AB5" s="264"/>
      <c r="AC5" s="265"/>
      <c r="AD5" s="9" t="s">
        <v>13</v>
      </c>
      <c r="AE5" s="10" t="s">
        <v>14</v>
      </c>
    </row>
    <row r="6" spans="1:32" s="135" customFormat="1" ht="16.5" customHeight="1" x14ac:dyDescent="0.15">
      <c r="A6" s="11">
        <v>201</v>
      </c>
      <c r="B6" s="12"/>
      <c r="C6" s="101" t="s">
        <v>39</v>
      </c>
      <c r="D6" s="14"/>
      <c r="E6" s="15"/>
      <c r="F6" s="16"/>
      <c r="G6" s="17"/>
      <c r="H6" s="101" t="s">
        <v>39</v>
      </c>
      <c r="I6" s="18"/>
      <c r="J6" s="15"/>
      <c r="K6" s="16"/>
      <c r="L6" s="17"/>
      <c r="M6" s="101" t="s">
        <v>39</v>
      </c>
      <c r="N6" s="18"/>
      <c r="O6" s="15"/>
      <c r="P6" s="16"/>
      <c r="Q6" s="17"/>
      <c r="R6" s="101" t="s">
        <v>39</v>
      </c>
      <c r="S6" s="18"/>
      <c r="T6" s="15"/>
      <c r="U6" s="16"/>
      <c r="V6" s="18"/>
      <c r="W6" s="95" t="s">
        <v>39</v>
      </c>
      <c r="X6" s="18"/>
      <c r="Y6" s="15"/>
      <c r="Z6" s="16"/>
      <c r="AA6" s="17"/>
      <c r="AB6" s="101" t="s">
        <v>39</v>
      </c>
      <c r="AC6" s="18"/>
      <c r="AD6" s="15"/>
      <c r="AE6" s="16"/>
    </row>
    <row r="7" spans="1:32" s="135" customFormat="1" ht="16.5" customHeight="1" x14ac:dyDescent="0.15">
      <c r="A7" s="267" t="s">
        <v>40</v>
      </c>
      <c r="B7" s="34"/>
      <c r="C7" s="21" t="s">
        <v>41</v>
      </c>
      <c r="D7" s="22"/>
      <c r="E7" s="23">
        <v>150</v>
      </c>
      <c r="F7" s="2"/>
      <c r="G7" s="24"/>
      <c r="H7" s="25" t="s">
        <v>42</v>
      </c>
      <c r="I7" s="26"/>
      <c r="J7" s="204" t="s">
        <v>324</v>
      </c>
      <c r="K7" s="2"/>
      <c r="L7" s="24"/>
      <c r="M7" s="25" t="s">
        <v>43</v>
      </c>
      <c r="N7" s="26"/>
      <c r="O7" s="23">
        <v>200</v>
      </c>
      <c r="P7" s="2"/>
      <c r="Q7" s="24"/>
      <c r="R7" s="25" t="s">
        <v>43</v>
      </c>
      <c r="S7" s="26"/>
      <c r="T7" s="204" t="s">
        <v>324</v>
      </c>
      <c r="U7" s="2"/>
      <c r="V7" s="26"/>
      <c r="W7" s="27" t="s">
        <v>460</v>
      </c>
      <c r="X7" s="26"/>
      <c r="Y7" s="23">
        <v>4050</v>
      </c>
      <c r="Z7" s="2"/>
      <c r="AA7" s="24"/>
      <c r="AB7" s="25" t="s">
        <v>43</v>
      </c>
      <c r="AC7" s="26"/>
      <c r="AD7" s="204" t="s">
        <v>324</v>
      </c>
      <c r="AE7" s="2"/>
    </row>
    <row r="8" spans="1:32" s="135" customFormat="1" ht="16.5" customHeight="1" x14ac:dyDescent="0.15">
      <c r="A8" s="267"/>
      <c r="B8" s="24"/>
      <c r="C8" s="25" t="s">
        <v>43</v>
      </c>
      <c r="D8" s="22"/>
      <c r="E8" s="23">
        <v>200</v>
      </c>
      <c r="F8" s="2"/>
      <c r="G8" s="26"/>
      <c r="H8" s="25" t="s">
        <v>44</v>
      </c>
      <c r="I8" s="26"/>
      <c r="J8" s="23">
        <v>1100</v>
      </c>
      <c r="K8" s="2"/>
      <c r="L8" s="24"/>
      <c r="M8" s="25" t="s">
        <v>51</v>
      </c>
      <c r="N8" s="26"/>
      <c r="O8" s="23">
        <v>700</v>
      </c>
      <c r="P8" s="2"/>
      <c r="Q8" s="24"/>
      <c r="R8" s="25" t="s">
        <v>45</v>
      </c>
      <c r="S8" s="26"/>
      <c r="T8" s="204" t="s">
        <v>324</v>
      </c>
      <c r="U8" s="2"/>
      <c r="V8" s="26"/>
      <c r="W8" s="27" t="s">
        <v>392</v>
      </c>
      <c r="X8" s="26"/>
      <c r="Y8" s="23">
        <v>400</v>
      </c>
      <c r="Z8" s="2"/>
      <c r="AA8" s="24"/>
      <c r="AB8" s="25" t="s">
        <v>43</v>
      </c>
      <c r="AC8" s="26"/>
      <c r="AD8" s="23">
        <v>1900</v>
      </c>
      <c r="AE8" s="2"/>
    </row>
    <row r="9" spans="1:32" s="135" customFormat="1" ht="16.5" customHeight="1" x14ac:dyDescent="0.15">
      <c r="A9" s="267"/>
      <c r="B9" s="24"/>
      <c r="C9" s="25" t="s">
        <v>46</v>
      </c>
      <c r="D9" s="22"/>
      <c r="E9" s="23">
        <v>200</v>
      </c>
      <c r="F9" s="2"/>
      <c r="G9" s="26"/>
      <c r="H9" s="25" t="s">
        <v>48</v>
      </c>
      <c r="I9" s="26"/>
      <c r="J9" s="23">
        <v>550</v>
      </c>
      <c r="K9" s="2"/>
      <c r="L9" s="24"/>
      <c r="M9" s="25" t="s">
        <v>53</v>
      </c>
      <c r="N9" s="26"/>
      <c r="O9" s="23">
        <v>1850</v>
      </c>
      <c r="P9" s="2"/>
      <c r="Q9" s="24"/>
      <c r="R9" s="25" t="s">
        <v>49</v>
      </c>
      <c r="S9" s="26"/>
      <c r="T9" s="204" t="s">
        <v>324</v>
      </c>
      <c r="U9" s="2"/>
      <c r="V9" s="26"/>
      <c r="W9" s="27" t="s">
        <v>461</v>
      </c>
      <c r="X9" s="26"/>
      <c r="Y9" s="23">
        <v>1700</v>
      </c>
      <c r="Z9" s="2"/>
      <c r="AA9" s="24"/>
      <c r="AB9" s="25" t="s">
        <v>318</v>
      </c>
      <c r="AC9" s="26"/>
      <c r="AD9" s="23">
        <v>150</v>
      </c>
      <c r="AE9" s="2"/>
    </row>
    <row r="10" spans="1:32" s="135" customFormat="1" ht="16.5" customHeight="1" x14ac:dyDescent="0.15">
      <c r="A10" s="37"/>
      <c r="B10" s="26"/>
      <c r="C10" s="29" t="s">
        <v>47</v>
      </c>
      <c r="D10" s="26"/>
      <c r="E10" s="30">
        <v>1000</v>
      </c>
      <c r="F10" s="3"/>
      <c r="G10" s="26"/>
      <c r="H10" s="32" t="s">
        <v>50</v>
      </c>
      <c r="I10" s="26"/>
      <c r="J10" s="238" t="s">
        <v>324</v>
      </c>
      <c r="K10" s="2"/>
      <c r="L10" s="26"/>
      <c r="M10" s="25" t="s">
        <v>59</v>
      </c>
      <c r="N10" s="26"/>
      <c r="O10" s="23">
        <v>500</v>
      </c>
      <c r="P10" s="2"/>
      <c r="Q10" s="24"/>
      <c r="R10" s="25" t="s">
        <v>52</v>
      </c>
      <c r="S10" s="26"/>
      <c r="T10" s="204" t="s">
        <v>324</v>
      </c>
      <c r="U10" s="2"/>
      <c r="V10" s="26"/>
      <c r="W10" s="27" t="s">
        <v>462</v>
      </c>
      <c r="X10" s="26"/>
      <c r="Y10" s="23">
        <v>2650</v>
      </c>
      <c r="Z10" s="2"/>
      <c r="AA10" s="24"/>
      <c r="AB10" s="25" t="s">
        <v>319</v>
      </c>
      <c r="AC10" s="26"/>
      <c r="AD10" s="23">
        <v>200</v>
      </c>
      <c r="AE10" s="2"/>
    </row>
    <row r="11" spans="1:32" s="135" customFormat="1" ht="16.5" customHeight="1" x14ac:dyDescent="0.15">
      <c r="A11" s="37"/>
      <c r="B11" s="26"/>
      <c r="C11" s="32" t="s">
        <v>54</v>
      </c>
      <c r="D11" s="26"/>
      <c r="E11" s="30">
        <v>300</v>
      </c>
      <c r="F11" s="3"/>
      <c r="G11" s="26"/>
      <c r="H11" s="32" t="s">
        <v>386</v>
      </c>
      <c r="I11" s="26"/>
      <c r="J11" s="30">
        <v>600</v>
      </c>
      <c r="K11" s="2"/>
      <c r="L11" s="26"/>
      <c r="M11" s="32" t="s">
        <v>44</v>
      </c>
      <c r="N11" s="33"/>
      <c r="O11" s="23">
        <v>1600</v>
      </c>
      <c r="P11" s="2"/>
      <c r="Q11" s="140"/>
      <c r="R11" s="147"/>
      <c r="S11" s="160"/>
      <c r="T11" s="150"/>
      <c r="U11" s="2"/>
      <c r="V11" s="26"/>
      <c r="W11" s="27" t="s">
        <v>463</v>
      </c>
      <c r="X11" s="35"/>
      <c r="Y11" s="23">
        <v>2000</v>
      </c>
      <c r="Z11" s="2"/>
      <c r="AA11" s="34"/>
      <c r="AB11" s="25" t="s">
        <v>53</v>
      </c>
      <c r="AC11" s="35"/>
      <c r="AD11" s="23">
        <v>400</v>
      </c>
      <c r="AE11" s="2"/>
    </row>
    <row r="12" spans="1:32" s="135" customFormat="1" ht="16.5" customHeight="1" x14ac:dyDescent="0.15">
      <c r="A12" s="37"/>
      <c r="B12" s="26"/>
      <c r="C12" s="32" t="s">
        <v>55</v>
      </c>
      <c r="D12" s="26"/>
      <c r="E12" s="30">
        <v>350</v>
      </c>
      <c r="F12" s="3"/>
      <c r="G12" s="26"/>
      <c r="H12" s="32" t="s">
        <v>387</v>
      </c>
      <c r="I12" s="26"/>
      <c r="J12" s="30">
        <v>1950</v>
      </c>
      <c r="K12" s="2"/>
      <c r="L12" s="141"/>
      <c r="M12" s="197"/>
      <c r="N12" s="142"/>
      <c r="O12" s="143"/>
      <c r="P12" s="2"/>
      <c r="Q12" s="148"/>
      <c r="R12" s="147"/>
      <c r="S12" s="141"/>
      <c r="T12" s="150"/>
      <c r="U12" s="2"/>
      <c r="V12" s="26"/>
      <c r="W12" s="27" t="s">
        <v>379</v>
      </c>
      <c r="X12" s="26"/>
      <c r="Y12" s="23">
        <v>3050</v>
      </c>
      <c r="Z12" s="2"/>
      <c r="AA12" s="24"/>
      <c r="AB12" s="25" t="s">
        <v>44</v>
      </c>
      <c r="AC12" s="26"/>
      <c r="AD12" s="23">
        <v>150</v>
      </c>
      <c r="AE12" s="2"/>
    </row>
    <row r="13" spans="1:32" s="135" customFormat="1" ht="16.5" customHeight="1" x14ac:dyDescent="0.15">
      <c r="A13" s="37"/>
      <c r="B13" s="26"/>
      <c r="C13" s="32" t="s">
        <v>56</v>
      </c>
      <c r="D13" s="26"/>
      <c r="E13" s="30">
        <v>1300</v>
      </c>
      <c r="F13" s="3"/>
      <c r="G13" s="26"/>
      <c r="H13" s="32" t="s">
        <v>388</v>
      </c>
      <c r="I13" s="26"/>
      <c r="J13" s="30">
        <v>1100</v>
      </c>
      <c r="K13" s="2"/>
      <c r="L13" s="141"/>
      <c r="M13" s="197"/>
      <c r="N13" s="142"/>
      <c r="O13" s="143"/>
      <c r="P13" s="2"/>
      <c r="Q13" s="148"/>
      <c r="R13" s="147"/>
      <c r="S13" s="141"/>
      <c r="T13" s="150"/>
      <c r="U13" s="2"/>
      <c r="V13" s="26"/>
      <c r="W13" s="27" t="s">
        <v>380</v>
      </c>
      <c r="X13" s="26"/>
      <c r="Y13" s="23">
        <v>1100</v>
      </c>
      <c r="Z13" s="2"/>
      <c r="AA13" s="24"/>
      <c r="AB13" s="25" t="s">
        <v>88</v>
      </c>
      <c r="AC13" s="26"/>
      <c r="AD13" s="23">
        <v>250</v>
      </c>
      <c r="AE13" s="2"/>
    </row>
    <row r="14" spans="1:32" s="135" customFormat="1" ht="16.5" customHeight="1" x14ac:dyDescent="0.15">
      <c r="A14" s="37"/>
      <c r="B14" s="26"/>
      <c r="C14" s="32" t="s">
        <v>57</v>
      </c>
      <c r="D14" s="26"/>
      <c r="E14" s="30">
        <v>600</v>
      </c>
      <c r="F14" s="3"/>
      <c r="G14" s="26"/>
      <c r="H14" s="32" t="s">
        <v>49</v>
      </c>
      <c r="I14" s="26"/>
      <c r="J14" s="30">
        <v>1600</v>
      </c>
      <c r="K14" s="2"/>
      <c r="L14" s="141"/>
      <c r="M14" s="197"/>
      <c r="N14" s="142"/>
      <c r="O14" s="143"/>
      <c r="P14" s="2"/>
      <c r="Q14" s="148"/>
      <c r="R14" s="147"/>
      <c r="S14" s="141"/>
      <c r="T14" s="150"/>
      <c r="U14" s="2"/>
      <c r="V14" s="26"/>
      <c r="W14" s="27" t="s">
        <v>320</v>
      </c>
      <c r="X14" s="26"/>
      <c r="Y14" s="23">
        <v>1300</v>
      </c>
      <c r="Z14" s="2"/>
      <c r="AA14" s="24"/>
      <c r="AB14" s="25" t="s">
        <v>412</v>
      </c>
      <c r="AC14" s="26"/>
      <c r="AD14" s="23">
        <v>50</v>
      </c>
      <c r="AE14" s="2"/>
    </row>
    <row r="15" spans="1:32" s="135" customFormat="1" ht="16.5" customHeight="1" x14ac:dyDescent="0.15">
      <c r="A15" s="37"/>
      <c r="B15" s="26"/>
      <c r="C15" s="32" t="s">
        <v>60</v>
      </c>
      <c r="D15" s="26"/>
      <c r="E15" s="30">
        <v>300</v>
      </c>
      <c r="F15" s="3"/>
      <c r="G15" s="24"/>
      <c r="H15" s="32" t="s">
        <v>63</v>
      </c>
      <c r="I15" s="26"/>
      <c r="J15" s="30">
        <v>1200</v>
      </c>
      <c r="K15" s="2"/>
      <c r="L15" s="141"/>
      <c r="M15" s="206"/>
      <c r="N15" s="142"/>
      <c r="O15" s="143"/>
      <c r="P15" s="2"/>
      <c r="Q15" s="148"/>
      <c r="R15" s="147"/>
      <c r="S15" s="141"/>
      <c r="T15" s="150"/>
      <c r="U15" s="2"/>
      <c r="V15" s="26"/>
      <c r="W15" s="27" t="s">
        <v>66</v>
      </c>
      <c r="X15" s="26"/>
      <c r="Y15" s="23">
        <v>1850</v>
      </c>
      <c r="Z15" s="2"/>
      <c r="AA15" s="24"/>
      <c r="AB15" s="25" t="s">
        <v>66</v>
      </c>
      <c r="AC15" s="26"/>
      <c r="AD15" s="23">
        <v>300</v>
      </c>
      <c r="AE15" s="2"/>
    </row>
    <row r="16" spans="1:32" s="135" customFormat="1" ht="16.5" customHeight="1" x14ac:dyDescent="0.15">
      <c r="A16" s="37"/>
      <c r="B16" s="26"/>
      <c r="C16" s="32" t="s">
        <v>62</v>
      </c>
      <c r="D16" s="26"/>
      <c r="E16" s="30">
        <v>500</v>
      </c>
      <c r="F16" s="3"/>
      <c r="G16" s="24"/>
      <c r="H16" s="32" t="s">
        <v>64</v>
      </c>
      <c r="I16" s="26"/>
      <c r="J16" s="30">
        <v>1200</v>
      </c>
      <c r="K16" s="2"/>
      <c r="L16" s="141"/>
      <c r="M16" s="197"/>
      <c r="N16" s="181"/>
      <c r="O16" s="215"/>
      <c r="P16" s="2"/>
      <c r="Q16" s="148"/>
      <c r="R16" s="147"/>
      <c r="S16" s="141"/>
      <c r="T16" s="150"/>
      <c r="U16" s="2"/>
      <c r="V16" s="40"/>
      <c r="W16" s="27" t="s">
        <v>68</v>
      </c>
      <c r="X16" s="26"/>
      <c r="Y16" s="23">
        <v>1000</v>
      </c>
      <c r="Z16" s="2"/>
      <c r="AA16" s="24"/>
      <c r="AB16" s="25" t="s">
        <v>323</v>
      </c>
      <c r="AC16" s="26"/>
      <c r="AD16" s="23">
        <v>50</v>
      </c>
      <c r="AE16" s="2"/>
    </row>
    <row r="17" spans="1:31" s="135" customFormat="1" ht="16.5" customHeight="1" x14ac:dyDescent="0.15">
      <c r="A17" s="37"/>
      <c r="B17" s="26"/>
      <c r="C17" s="32" t="s">
        <v>49</v>
      </c>
      <c r="D17" s="26"/>
      <c r="E17" s="30">
        <v>800</v>
      </c>
      <c r="F17" s="3"/>
      <c r="G17" s="24"/>
      <c r="H17" s="32" t="s">
        <v>81</v>
      </c>
      <c r="I17" s="26"/>
      <c r="J17" s="30">
        <v>2900</v>
      </c>
      <c r="K17" s="2"/>
      <c r="L17" s="141"/>
      <c r="M17" s="197"/>
      <c r="N17" s="142"/>
      <c r="O17" s="215"/>
      <c r="P17" s="2"/>
      <c r="Q17" s="151"/>
      <c r="R17" s="147"/>
      <c r="S17" s="167"/>
      <c r="T17" s="150"/>
      <c r="U17" s="2"/>
      <c r="V17" s="26"/>
      <c r="W17" s="27" t="s">
        <v>73</v>
      </c>
      <c r="X17" s="40"/>
      <c r="Y17" s="23">
        <v>700</v>
      </c>
      <c r="Z17" s="2"/>
      <c r="AA17" s="24"/>
      <c r="AB17" s="25" t="s">
        <v>67</v>
      </c>
      <c r="AC17" s="40"/>
      <c r="AD17" s="23">
        <v>100</v>
      </c>
      <c r="AE17" s="2"/>
    </row>
    <row r="18" spans="1:31" s="135" customFormat="1" ht="16.5" customHeight="1" x14ac:dyDescent="0.15">
      <c r="A18" s="37"/>
      <c r="B18" s="26"/>
      <c r="C18" s="32" t="s">
        <v>58</v>
      </c>
      <c r="D18" s="26"/>
      <c r="E18" s="30">
        <v>1050</v>
      </c>
      <c r="F18" s="3"/>
      <c r="H18" s="32" t="s">
        <v>72</v>
      </c>
      <c r="I18" s="26"/>
      <c r="J18" s="30">
        <v>700</v>
      </c>
      <c r="K18" s="2"/>
      <c r="L18" s="141"/>
      <c r="M18" s="197"/>
      <c r="N18" s="142"/>
      <c r="O18" s="143"/>
      <c r="P18" s="2"/>
      <c r="Q18" s="148"/>
      <c r="R18" s="147"/>
      <c r="S18" s="141"/>
      <c r="T18" s="150"/>
      <c r="U18" s="2"/>
      <c r="V18" s="26"/>
      <c r="W18" s="27" t="s">
        <v>410</v>
      </c>
      <c r="X18" s="26"/>
      <c r="Y18" s="23">
        <v>2550</v>
      </c>
      <c r="Z18" s="2"/>
      <c r="AA18" s="24"/>
      <c r="AB18" s="25" t="s">
        <v>83</v>
      </c>
      <c r="AC18" s="26"/>
      <c r="AD18" s="23">
        <v>100</v>
      </c>
      <c r="AE18" s="2"/>
    </row>
    <row r="19" spans="1:31" s="135" customFormat="1" ht="16.5" customHeight="1" x14ac:dyDescent="0.15">
      <c r="A19" s="37"/>
      <c r="B19" s="26"/>
      <c r="C19" s="32" t="s">
        <v>61</v>
      </c>
      <c r="D19" s="26"/>
      <c r="E19" s="30">
        <v>450</v>
      </c>
      <c r="F19" s="3"/>
      <c r="G19" s="24"/>
      <c r="H19" s="25" t="s">
        <v>389</v>
      </c>
      <c r="I19" s="26"/>
      <c r="J19" s="23">
        <v>350</v>
      </c>
      <c r="K19" s="2"/>
      <c r="L19" s="141"/>
      <c r="M19" s="197"/>
      <c r="N19" s="142"/>
      <c r="O19" s="143"/>
      <c r="P19" s="2"/>
      <c r="Q19" s="148"/>
      <c r="R19" s="147"/>
      <c r="S19" s="141"/>
      <c r="T19" s="143"/>
      <c r="U19" s="2"/>
      <c r="V19" s="26"/>
      <c r="W19" s="27" t="s">
        <v>321</v>
      </c>
      <c r="X19" s="26"/>
      <c r="Y19" s="23">
        <v>2550</v>
      </c>
      <c r="Z19" s="2"/>
      <c r="AA19" s="24"/>
      <c r="AB19" s="25" t="s">
        <v>49</v>
      </c>
      <c r="AC19" s="26"/>
      <c r="AD19" s="23">
        <v>400</v>
      </c>
      <c r="AE19" s="2"/>
    </row>
    <row r="20" spans="1:31" s="135" customFormat="1" ht="16.5" customHeight="1" x14ac:dyDescent="0.15">
      <c r="A20" s="41"/>
      <c r="B20" s="24"/>
      <c r="C20" s="25" t="s">
        <v>50</v>
      </c>
      <c r="D20" s="22"/>
      <c r="E20" s="23">
        <v>200</v>
      </c>
      <c r="F20" s="2"/>
      <c r="G20" s="24"/>
      <c r="H20" s="22"/>
      <c r="I20" s="26"/>
      <c r="J20" s="23"/>
      <c r="K20" s="2"/>
      <c r="L20" s="148"/>
      <c r="M20" s="147"/>
      <c r="N20" s="141"/>
      <c r="O20" s="143"/>
      <c r="P20" s="2"/>
      <c r="Q20" s="148"/>
      <c r="R20" s="147"/>
      <c r="S20" s="141"/>
      <c r="T20" s="150"/>
      <c r="U20" s="2"/>
      <c r="V20" s="26"/>
      <c r="W20" s="27" t="s">
        <v>322</v>
      </c>
      <c r="X20" s="26"/>
      <c r="Y20" s="23">
        <v>1300</v>
      </c>
      <c r="Z20" s="2"/>
      <c r="AA20" s="24"/>
      <c r="AB20" s="25" t="s">
        <v>69</v>
      </c>
      <c r="AC20" s="26"/>
      <c r="AD20" s="23">
        <v>350</v>
      </c>
      <c r="AE20" s="2"/>
    </row>
    <row r="21" spans="1:31" s="135" customFormat="1" ht="16.5" customHeight="1" x14ac:dyDescent="0.15">
      <c r="A21" s="37"/>
      <c r="B21" s="24"/>
      <c r="C21" s="25" t="s">
        <v>44</v>
      </c>
      <c r="D21" s="42"/>
      <c r="E21" s="23">
        <v>250</v>
      </c>
      <c r="F21" s="2"/>
      <c r="G21" s="24"/>
      <c r="H21" s="93" t="s">
        <v>65</v>
      </c>
      <c r="I21" s="43"/>
      <c r="J21" s="23"/>
      <c r="K21" s="2"/>
      <c r="L21" s="165"/>
      <c r="M21" s="147"/>
      <c r="N21" s="166"/>
      <c r="O21" s="143"/>
      <c r="P21" s="2"/>
      <c r="Q21" s="165"/>
      <c r="R21" s="147"/>
      <c r="S21" s="166"/>
      <c r="T21" s="143"/>
      <c r="U21" s="2"/>
      <c r="V21" s="26"/>
      <c r="W21" s="27" t="s">
        <v>323</v>
      </c>
      <c r="X21" s="44"/>
      <c r="Y21" s="23">
        <v>2650</v>
      </c>
      <c r="Z21" s="2"/>
      <c r="AA21" s="24"/>
      <c r="AB21" s="25" t="s">
        <v>71</v>
      </c>
      <c r="AC21" s="44"/>
      <c r="AD21" s="23">
        <v>200</v>
      </c>
      <c r="AE21" s="2"/>
    </row>
    <row r="22" spans="1:31" s="135" customFormat="1" ht="16.5" customHeight="1" x14ac:dyDescent="0.15">
      <c r="A22" s="68"/>
      <c r="B22" s="24"/>
      <c r="C22" s="25" t="s">
        <v>52</v>
      </c>
      <c r="D22" s="42"/>
      <c r="E22" s="23">
        <v>500</v>
      </c>
      <c r="F22" s="2"/>
      <c r="G22" s="24"/>
      <c r="H22" s="25" t="s">
        <v>74</v>
      </c>
      <c r="I22" s="43"/>
      <c r="J22" s="23">
        <v>600</v>
      </c>
      <c r="K22" s="2"/>
      <c r="L22" s="165"/>
      <c r="M22" s="147"/>
      <c r="N22" s="166"/>
      <c r="O22" s="143"/>
      <c r="P22" s="2"/>
      <c r="Q22" s="165"/>
      <c r="R22" s="147"/>
      <c r="S22" s="166"/>
      <c r="T22" s="143"/>
      <c r="U22" s="2"/>
      <c r="V22" s="26"/>
      <c r="W22" s="27" t="s">
        <v>67</v>
      </c>
      <c r="X22" s="44"/>
      <c r="Y22" s="23">
        <v>1150</v>
      </c>
      <c r="Z22" s="2"/>
      <c r="AA22" s="24"/>
      <c r="AB22" s="25" t="s">
        <v>68</v>
      </c>
      <c r="AC22" s="44"/>
      <c r="AD22" s="23">
        <v>200</v>
      </c>
      <c r="AE22" s="2"/>
    </row>
    <row r="23" spans="1:31" s="135" customFormat="1" ht="16.5" customHeight="1" x14ac:dyDescent="0.15">
      <c r="A23" s="68"/>
      <c r="B23" s="28"/>
      <c r="C23" s="22"/>
      <c r="D23" s="42"/>
      <c r="E23" s="23"/>
      <c r="F23" s="2"/>
      <c r="G23" s="24"/>
      <c r="H23" s="25" t="s">
        <v>76</v>
      </c>
      <c r="I23" s="43"/>
      <c r="J23" s="23">
        <v>700</v>
      </c>
      <c r="K23" s="2"/>
      <c r="L23" s="165"/>
      <c r="M23" s="147"/>
      <c r="N23" s="166"/>
      <c r="O23" s="143"/>
      <c r="P23" s="2"/>
      <c r="Q23" s="165"/>
      <c r="R23" s="147"/>
      <c r="S23" s="166"/>
      <c r="T23" s="143"/>
      <c r="U23" s="2"/>
      <c r="V23" s="26"/>
      <c r="W23" s="27" t="s">
        <v>83</v>
      </c>
      <c r="X23" s="44"/>
      <c r="Y23" s="23">
        <v>1700</v>
      </c>
      <c r="Z23" s="2"/>
      <c r="AA23" s="24"/>
      <c r="AB23" s="25" t="s">
        <v>413</v>
      </c>
      <c r="AC23" s="44"/>
      <c r="AD23" s="23">
        <v>50</v>
      </c>
      <c r="AE23" s="2"/>
    </row>
    <row r="24" spans="1:31" s="135" customFormat="1" ht="16.5" customHeight="1" x14ac:dyDescent="0.15">
      <c r="A24" s="37"/>
      <c r="B24" s="28"/>
      <c r="C24" s="93" t="s">
        <v>65</v>
      </c>
      <c r="D24" s="42"/>
      <c r="E24" s="23"/>
      <c r="F24" s="2"/>
      <c r="G24" s="24"/>
      <c r="H24" s="25" t="s">
        <v>408</v>
      </c>
      <c r="I24" s="43"/>
      <c r="J24" s="23">
        <v>2100</v>
      </c>
      <c r="K24" s="2"/>
      <c r="L24" s="148"/>
      <c r="M24" s="147"/>
      <c r="N24" s="141"/>
      <c r="O24" s="143"/>
      <c r="P24" s="2"/>
      <c r="Q24" s="148"/>
      <c r="R24" s="147"/>
      <c r="S24" s="141"/>
      <c r="T24" s="150"/>
      <c r="U24" s="2"/>
      <c r="V24" s="26"/>
      <c r="W24" s="27" t="s">
        <v>411</v>
      </c>
      <c r="X24" s="26"/>
      <c r="Y24" s="23">
        <v>1300</v>
      </c>
      <c r="Z24" s="2"/>
      <c r="AA24" s="24"/>
      <c r="AB24" s="25" t="s">
        <v>52</v>
      </c>
      <c r="AC24" s="26"/>
      <c r="AD24" s="23">
        <v>50</v>
      </c>
      <c r="AE24" s="2"/>
    </row>
    <row r="25" spans="1:31" s="135" customFormat="1" ht="16.5" customHeight="1" x14ac:dyDescent="0.15">
      <c r="A25" s="37"/>
      <c r="B25" s="24"/>
      <c r="C25" s="25" t="s">
        <v>78</v>
      </c>
      <c r="D25" s="42"/>
      <c r="E25" s="23">
        <v>600</v>
      </c>
      <c r="F25" s="2"/>
      <c r="G25" s="24"/>
      <c r="H25" s="25" t="s">
        <v>409</v>
      </c>
      <c r="I25" s="43"/>
      <c r="J25" s="23">
        <v>2700</v>
      </c>
      <c r="K25" s="2"/>
      <c r="L25" s="148"/>
      <c r="M25" s="147"/>
      <c r="N25" s="141"/>
      <c r="O25" s="143"/>
      <c r="P25" s="2"/>
      <c r="Q25" s="148"/>
      <c r="R25" s="147"/>
      <c r="S25" s="141"/>
      <c r="T25" s="150"/>
      <c r="U25" s="2"/>
      <c r="V25" s="26"/>
      <c r="W25" s="27" t="s">
        <v>69</v>
      </c>
      <c r="X25" s="26"/>
      <c r="Y25" s="23">
        <v>2400</v>
      </c>
      <c r="Z25" s="2"/>
      <c r="AA25" s="24"/>
      <c r="AB25" s="25" t="s">
        <v>73</v>
      </c>
      <c r="AC25" s="26"/>
      <c r="AD25" s="23">
        <v>50</v>
      </c>
      <c r="AE25" s="2"/>
    </row>
    <row r="26" spans="1:31" s="135" customFormat="1" ht="16.5" customHeight="1" x14ac:dyDescent="0.15">
      <c r="A26" s="37"/>
      <c r="B26" s="24"/>
      <c r="C26" s="25" t="s">
        <v>80</v>
      </c>
      <c r="D26" s="42"/>
      <c r="E26" s="23">
        <v>1350</v>
      </c>
      <c r="F26" s="2"/>
      <c r="G26" s="24"/>
      <c r="H26" s="25" t="s">
        <v>82</v>
      </c>
      <c r="I26" s="43"/>
      <c r="J26" s="23">
        <v>2000</v>
      </c>
      <c r="K26" s="2"/>
      <c r="L26" s="148"/>
      <c r="M26" s="147"/>
      <c r="N26" s="141"/>
      <c r="O26" s="143"/>
      <c r="P26" s="2"/>
      <c r="Q26" s="148"/>
      <c r="R26" s="147"/>
      <c r="S26" s="141"/>
      <c r="T26" s="150"/>
      <c r="U26" s="2"/>
      <c r="V26" s="26"/>
      <c r="W26" s="27" t="s">
        <v>71</v>
      </c>
      <c r="X26" s="26"/>
      <c r="Y26" s="23">
        <v>1200</v>
      </c>
      <c r="Z26" s="2"/>
      <c r="AA26" s="22"/>
      <c r="AB26" s="25" t="s">
        <v>63</v>
      </c>
      <c r="AC26" s="26"/>
      <c r="AD26" s="23">
        <v>400</v>
      </c>
      <c r="AE26" s="2"/>
    </row>
    <row r="27" spans="1:31" s="135" customFormat="1" ht="16.5" customHeight="1" x14ac:dyDescent="0.15">
      <c r="A27" s="37"/>
      <c r="B27" s="24"/>
      <c r="C27" s="25" t="s">
        <v>81</v>
      </c>
      <c r="D27" s="42"/>
      <c r="E27" s="23">
        <v>200</v>
      </c>
      <c r="F27" s="2"/>
      <c r="G27" s="24"/>
      <c r="H27" s="25" t="s">
        <v>84</v>
      </c>
      <c r="I27" s="43"/>
      <c r="J27" s="23">
        <v>1050</v>
      </c>
      <c r="K27" s="2"/>
      <c r="L27" s="148"/>
      <c r="M27" s="147"/>
      <c r="N27" s="141"/>
      <c r="O27" s="143"/>
      <c r="P27" s="2"/>
      <c r="Q27" s="148"/>
      <c r="R27" s="147"/>
      <c r="S27" s="141"/>
      <c r="T27" s="150"/>
      <c r="U27" s="2"/>
      <c r="V27" s="26"/>
      <c r="W27" s="27" t="s">
        <v>88</v>
      </c>
      <c r="X27" s="26"/>
      <c r="Y27" s="23">
        <v>2450</v>
      </c>
      <c r="Z27" s="2"/>
      <c r="AA27" s="22"/>
      <c r="AB27" s="25" t="s">
        <v>89</v>
      </c>
      <c r="AC27" s="26"/>
      <c r="AD27" s="23">
        <v>450</v>
      </c>
      <c r="AE27" s="2"/>
    </row>
    <row r="28" spans="1:31" s="135" customFormat="1" ht="16.5" customHeight="1" x14ac:dyDescent="0.15">
      <c r="A28" s="37"/>
      <c r="B28" s="24"/>
      <c r="C28" s="25" t="s">
        <v>76</v>
      </c>
      <c r="D28" s="42"/>
      <c r="E28" s="23">
        <v>450</v>
      </c>
      <c r="F28" s="2"/>
      <c r="G28" s="24"/>
      <c r="H28" s="25" t="s">
        <v>75</v>
      </c>
      <c r="I28" s="43"/>
      <c r="J28" s="23">
        <v>950</v>
      </c>
      <c r="K28" s="2"/>
      <c r="L28" s="165"/>
      <c r="M28" s="147"/>
      <c r="N28" s="166"/>
      <c r="O28" s="143"/>
      <c r="P28" s="2"/>
      <c r="Q28" s="165"/>
      <c r="R28" s="147"/>
      <c r="S28" s="166"/>
      <c r="T28" s="150"/>
      <c r="U28" s="2"/>
      <c r="V28" s="26"/>
      <c r="W28" s="27" t="s">
        <v>412</v>
      </c>
      <c r="X28" s="44"/>
      <c r="Y28" s="23">
        <v>500</v>
      </c>
      <c r="Z28" s="2"/>
      <c r="AA28" s="22"/>
      <c r="AB28" s="25" t="s">
        <v>44</v>
      </c>
      <c r="AC28" s="44"/>
      <c r="AD28" s="23">
        <v>200</v>
      </c>
      <c r="AE28" s="2"/>
    </row>
    <row r="29" spans="1:31" s="135" customFormat="1" ht="16.5" customHeight="1" x14ac:dyDescent="0.15">
      <c r="A29" s="37"/>
      <c r="B29" s="24"/>
      <c r="C29" s="25" t="s">
        <v>85</v>
      </c>
      <c r="D29" s="42"/>
      <c r="E29" s="23">
        <v>500</v>
      </c>
      <c r="F29" s="2"/>
      <c r="G29" s="62"/>
      <c r="H29" s="25" t="s">
        <v>77</v>
      </c>
      <c r="I29" s="43"/>
      <c r="J29" s="23">
        <v>750</v>
      </c>
      <c r="K29" s="2"/>
      <c r="L29" s="165"/>
      <c r="M29" s="147"/>
      <c r="N29" s="166"/>
      <c r="O29" s="143"/>
      <c r="P29" s="2"/>
      <c r="Q29" s="165"/>
      <c r="R29" s="147"/>
      <c r="S29" s="166"/>
      <c r="T29" s="150"/>
      <c r="U29" s="2"/>
      <c r="V29" s="26"/>
      <c r="W29" s="27" t="s">
        <v>464</v>
      </c>
      <c r="X29" s="44"/>
      <c r="Y29" s="23">
        <v>2600</v>
      </c>
      <c r="Z29" s="2"/>
      <c r="AA29" s="28"/>
      <c r="AB29" s="25" t="s">
        <v>361</v>
      </c>
      <c r="AC29" s="44"/>
      <c r="AD29" s="204" t="s">
        <v>324</v>
      </c>
      <c r="AE29" s="2"/>
    </row>
    <row r="30" spans="1:31" s="135" customFormat="1" ht="16.5" customHeight="1" x14ac:dyDescent="0.15">
      <c r="A30" s="37"/>
      <c r="B30" s="24"/>
      <c r="C30" s="25" t="s">
        <v>86</v>
      </c>
      <c r="D30" s="42"/>
      <c r="E30" s="23">
        <v>1050</v>
      </c>
      <c r="F30" s="2"/>
      <c r="G30" s="22"/>
      <c r="H30" s="25" t="s">
        <v>404</v>
      </c>
      <c r="I30" s="43"/>
      <c r="J30" s="204" t="s">
        <v>324</v>
      </c>
      <c r="K30" s="2"/>
      <c r="L30" s="165"/>
      <c r="M30" s="147"/>
      <c r="N30" s="166"/>
      <c r="O30" s="143"/>
      <c r="P30" s="2"/>
      <c r="Q30" s="165"/>
      <c r="R30" s="147"/>
      <c r="S30" s="166"/>
      <c r="T30" s="150"/>
      <c r="U30" s="2"/>
      <c r="V30" s="26"/>
      <c r="W30" s="27" t="s">
        <v>465</v>
      </c>
      <c r="X30" s="44"/>
      <c r="Y30" s="23">
        <v>1900</v>
      </c>
      <c r="Z30" s="2"/>
      <c r="AA30" s="28"/>
      <c r="AB30" s="22"/>
      <c r="AC30" s="44"/>
      <c r="AD30" s="23"/>
      <c r="AE30" s="2"/>
    </row>
    <row r="31" spans="1:31" s="135" customFormat="1" ht="16.5" customHeight="1" x14ac:dyDescent="0.15">
      <c r="A31" s="37"/>
      <c r="B31" s="24"/>
      <c r="C31" s="25" t="s">
        <v>70</v>
      </c>
      <c r="D31" s="42"/>
      <c r="E31" s="23">
        <v>1000</v>
      </c>
      <c r="F31" s="2"/>
      <c r="G31" s="218"/>
      <c r="H31" s="22"/>
      <c r="I31" s="43"/>
      <c r="J31" s="23"/>
      <c r="K31" s="2"/>
      <c r="L31" s="165"/>
      <c r="M31" s="147"/>
      <c r="N31" s="166"/>
      <c r="O31" s="143"/>
      <c r="P31" s="2"/>
      <c r="Q31" s="165"/>
      <c r="R31" s="147"/>
      <c r="S31" s="166"/>
      <c r="T31" s="150"/>
      <c r="U31" s="2"/>
      <c r="V31" s="26"/>
      <c r="W31" s="27" t="s">
        <v>466</v>
      </c>
      <c r="X31" s="44"/>
      <c r="Y31" s="23">
        <v>900</v>
      </c>
      <c r="Z31" s="2"/>
      <c r="AA31" s="28"/>
      <c r="AB31" s="93" t="s">
        <v>65</v>
      </c>
      <c r="AC31" s="44"/>
      <c r="AD31" s="23"/>
      <c r="AE31" s="2"/>
    </row>
    <row r="32" spans="1:31" s="135" customFormat="1" ht="16.5" customHeight="1" x14ac:dyDescent="0.15">
      <c r="A32" s="37"/>
      <c r="B32" s="24"/>
      <c r="C32" s="25" t="s">
        <v>75</v>
      </c>
      <c r="D32" s="42"/>
      <c r="E32" s="23">
        <v>1100</v>
      </c>
      <c r="F32" s="2"/>
      <c r="G32" s="218"/>
      <c r="H32" s="93" t="s">
        <v>87</v>
      </c>
      <c r="I32" s="43"/>
      <c r="J32" s="23"/>
      <c r="K32" s="2"/>
      <c r="L32" s="148"/>
      <c r="M32" s="147"/>
      <c r="N32" s="141"/>
      <c r="O32" s="143"/>
      <c r="P32" s="2"/>
      <c r="Q32" s="148"/>
      <c r="R32" s="147"/>
      <c r="S32" s="141"/>
      <c r="T32" s="143"/>
      <c r="U32" s="2"/>
      <c r="V32" s="26"/>
      <c r="W32" s="27" t="s">
        <v>413</v>
      </c>
      <c r="X32" s="26"/>
      <c r="Y32" s="23">
        <v>850</v>
      </c>
      <c r="Z32" s="2"/>
      <c r="AA32" s="28"/>
      <c r="AB32" s="25" t="s">
        <v>362</v>
      </c>
      <c r="AC32" s="26"/>
      <c r="AD32" s="23">
        <v>150</v>
      </c>
      <c r="AE32" s="2"/>
    </row>
    <row r="33" spans="1:31" s="135" customFormat="1" ht="16.5" customHeight="1" x14ac:dyDescent="0.15">
      <c r="A33" s="41"/>
      <c r="B33" s="24"/>
      <c r="C33" s="25" t="s">
        <v>77</v>
      </c>
      <c r="D33" s="42"/>
      <c r="E33" s="23">
        <v>350</v>
      </c>
      <c r="F33" s="2"/>
      <c r="G33" s="218"/>
      <c r="H33" s="25" t="s">
        <v>390</v>
      </c>
      <c r="I33" s="43"/>
      <c r="J33" s="204" t="s">
        <v>324</v>
      </c>
      <c r="K33" s="2"/>
      <c r="L33" s="148"/>
      <c r="M33" s="147"/>
      <c r="N33" s="141"/>
      <c r="O33" s="143"/>
      <c r="P33" s="2"/>
      <c r="Q33" s="148"/>
      <c r="R33" s="147"/>
      <c r="S33" s="141"/>
      <c r="T33" s="150"/>
      <c r="U33" s="2"/>
      <c r="V33" s="26"/>
      <c r="W33" s="27" t="s">
        <v>361</v>
      </c>
      <c r="X33" s="26"/>
      <c r="Y33" s="204" t="s">
        <v>324</v>
      </c>
      <c r="Z33" s="2"/>
      <c r="AA33" s="28"/>
      <c r="AB33" s="25" t="s">
        <v>371</v>
      </c>
      <c r="AC33" s="26"/>
      <c r="AD33" s="23">
        <v>200</v>
      </c>
      <c r="AE33" s="2"/>
    </row>
    <row r="34" spans="1:31" s="135" customFormat="1" ht="16.5" customHeight="1" x14ac:dyDescent="0.15">
      <c r="A34" s="37"/>
      <c r="B34" s="62"/>
      <c r="C34" s="35"/>
      <c r="D34" s="34"/>
      <c r="E34" s="64"/>
      <c r="F34" s="4"/>
      <c r="G34" s="168"/>
      <c r="H34" s="160"/>
      <c r="I34" s="148"/>
      <c r="J34" s="179"/>
      <c r="K34" s="4"/>
      <c r="L34" s="149"/>
      <c r="M34" s="160"/>
      <c r="N34" s="140"/>
      <c r="O34" s="161"/>
      <c r="P34" s="4"/>
      <c r="Q34" s="149"/>
      <c r="R34" s="160"/>
      <c r="S34" s="140"/>
      <c r="T34" s="161"/>
      <c r="U34" s="4"/>
      <c r="V34" s="26"/>
      <c r="W34" s="34"/>
      <c r="X34" s="67"/>
      <c r="Y34" s="64"/>
      <c r="Z34" s="4"/>
      <c r="AA34" s="22"/>
      <c r="AB34" s="21" t="s">
        <v>317</v>
      </c>
      <c r="AC34" s="67"/>
      <c r="AD34" s="64">
        <v>50</v>
      </c>
      <c r="AE34" s="4"/>
    </row>
    <row r="35" spans="1:31" s="135" customFormat="1" ht="16.5" customHeight="1" x14ac:dyDescent="0.15">
      <c r="A35" s="68"/>
      <c r="B35" s="22"/>
      <c r="C35" s="96" t="s">
        <v>87</v>
      </c>
      <c r="D35" s="24"/>
      <c r="E35" s="23"/>
      <c r="F35" s="2"/>
      <c r="G35" s="146"/>
      <c r="H35" s="141"/>
      <c r="I35" s="148"/>
      <c r="J35" s="143"/>
      <c r="K35" s="2"/>
      <c r="L35" s="147"/>
      <c r="M35" s="141"/>
      <c r="N35" s="148"/>
      <c r="O35" s="143"/>
      <c r="P35" s="2"/>
      <c r="Q35" s="147"/>
      <c r="R35" s="141"/>
      <c r="S35" s="148"/>
      <c r="T35" s="143"/>
      <c r="U35" s="2"/>
      <c r="V35" s="26"/>
      <c r="W35" s="99" t="s">
        <v>65</v>
      </c>
      <c r="X35" s="44"/>
      <c r="Y35" s="23"/>
      <c r="Z35" s="2"/>
      <c r="AA35" s="28"/>
      <c r="AB35" s="25" t="s">
        <v>75</v>
      </c>
      <c r="AC35" s="44"/>
      <c r="AD35" s="23">
        <v>300</v>
      </c>
      <c r="AE35" s="2"/>
    </row>
    <row r="36" spans="1:31" s="135" customFormat="1" ht="16.5" customHeight="1" x14ac:dyDescent="0.15">
      <c r="A36" s="68"/>
      <c r="B36" s="22"/>
      <c r="C36" s="32" t="s">
        <v>90</v>
      </c>
      <c r="D36" s="24"/>
      <c r="E36" s="23">
        <v>50</v>
      </c>
      <c r="F36" s="2"/>
      <c r="G36" s="147"/>
      <c r="H36" s="141"/>
      <c r="I36" s="148"/>
      <c r="J36" s="143"/>
      <c r="K36" s="2"/>
      <c r="L36" s="147"/>
      <c r="M36" s="141"/>
      <c r="N36" s="148"/>
      <c r="O36" s="143"/>
      <c r="P36" s="2"/>
      <c r="Q36" s="147"/>
      <c r="R36" s="141"/>
      <c r="S36" s="148"/>
      <c r="T36" s="143"/>
      <c r="U36" s="2"/>
      <c r="V36" s="26"/>
      <c r="W36" s="27" t="s">
        <v>313</v>
      </c>
      <c r="X36" s="44"/>
      <c r="Y36" s="23">
        <v>3600</v>
      </c>
      <c r="Z36" s="2"/>
      <c r="AA36" s="28"/>
      <c r="AB36" s="25" t="s">
        <v>77</v>
      </c>
      <c r="AC36" s="44"/>
      <c r="AD36" s="23">
        <v>150</v>
      </c>
      <c r="AE36" s="2"/>
    </row>
    <row r="37" spans="1:31" s="135" customFormat="1" ht="16.5" customHeight="1" x14ac:dyDescent="0.15">
      <c r="A37" s="37"/>
      <c r="B37" s="22"/>
      <c r="C37" s="32" t="s">
        <v>24</v>
      </c>
      <c r="D37" s="24"/>
      <c r="E37" s="23">
        <v>850</v>
      </c>
      <c r="F37" s="2"/>
      <c r="G37" s="147"/>
      <c r="H37" s="149"/>
      <c r="I37" s="141"/>
      <c r="J37" s="143"/>
      <c r="K37" s="2"/>
      <c r="L37" s="147"/>
      <c r="M37" s="141"/>
      <c r="N37" s="148"/>
      <c r="O37" s="143"/>
      <c r="P37" s="2"/>
      <c r="Q37" s="147"/>
      <c r="R37" s="141"/>
      <c r="S37" s="148"/>
      <c r="T37" s="143"/>
      <c r="U37" s="2"/>
      <c r="V37" s="26"/>
      <c r="W37" s="27" t="s">
        <v>314</v>
      </c>
      <c r="X37" s="44"/>
      <c r="Y37" s="23">
        <v>1050</v>
      </c>
      <c r="Z37" s="2"/>
      <c r="AA37" s="28"/>
      <c r="AB37" s="25" t="s">
        <v>408</v>
      </c>
      <c r="AC37" s="44"/>
      <c r="AD37" s="23">
        <v>250</v>
      </c>
      <c r="AE37" s="2"/>
    </row>
    <row r="38" spans="1:31" s="135" customFormat="1" ht="16.5" customHeight="1" x14ac:dyDescent="0.15">
      <c r="A38" s="37"/>
      <c r="B38" s="22"/>
      <c r="C38" s="32" t="s">
        <v>91</v>
      </c>
      <c r="D38" s="24"/>
      <c r="E38" s="23">
        <v>100</v>
      </c>
      <c r="F38" s="2"/>
      <c r="G38" s="162"/>
      <c r="H38" s="163"/>
      <c r="I38" s="164"/>
      <c r="J38" s="163"/>
      <c r="K38" s="2"/>
      <c r="L38" s="147"/>
      <c r="M38" s="141"/>
      <c r="N38" s="148"/>
      <c r="O38" s="143"/>
      <c r="P38" s="2"/>
      <c r="Q38" s="147"/>
      <c r="R38" s="141"/>
      <c r="S38" s="148"/>
      <c r="T38" s="143"/>
      <c r="U38" s="2"/>
      <c r="V38" s="26"/>
      <c r="W38" s="27" t="s">
        <v>92</v>
      </c>
      <c r="X38" s="44"/>
      <c r="Y38" s="23">
        <v>1350</v>
      </c>
      <c r="Z38" s="2"/>
      <c r="AA38" s="28"/>
      <c r="AB38" s="25" t="s">
        <v>79</v>
      </c>
      <c r="AC38" s="44"/>
      <c r="AD38" s="23">
        <v>100</v>
      </c>
      <c r="AE38" s="2"/>
    </row>
    <row r="39" spans="1:31" s="135" customFormat="1" ht="16.5" customHeight="1" x14ac:dyDescent="0.15">
      <c r="A39" s="37"/>
      <c r="B39" s="140"/>
      <c r="C39" s="141"/>
      <c r="D39" s="142"/>
      <c r="E39" s="143"/>
      <c r="F39" s="2"/>
      <c r="G39" s="141"/>
      <c r="H39" s="144"/>
      <c r="I39" s="145"/>
      <c r="J39" s="146"/>
      <c r="K39" s="2"/>
      <c r="L39" s="147"/>
      <c r="M39" s="141"/>
      <c r="N39" s="142"/>
      <c r="O39" s="143"/>
      <c r="P39" s="2"/>
      <c r="Q39" s="147"/>
      <c r="R39" s="141"/>
      <c r="S39" s="148"/>
      <c r="T39" s="143"/>
      <c r="U39" s="2"/>
      <c r="V39" s="26"/>
      <c r="W39" s="27" t="s">
        <v>93</v>
      </c>
      <c r="X39" s="26"/>
      <c r="Y39" s="23">
        <v>2250</v>
      </c>
      <c r="Z39" s="2"/>
      <c r="AA39" s="28"/>
      <c r="AB39" s="25" t="s">
        <v>409</v>
      </c>
      <c r="AC39" s="26"/>
      <c r="AD39" s="23">
        <v>50</v>
      </c>
      <c r="AE39" s="2"/>
    </row>
    <row r="40" spans="1:31" s="135" customFormat="1" ht="16.5" customHeight="1" x14ac:dyDescent="0.15">
      <c r="A40" s="37"/>
      <c r="B40" s="148"/>
      <c r="C40" s="149"/>
      <c r="D40" s="141"/>
      <c r="E40" s="143"/>
      <c r="F40" s="2"/>
      <c r="G40" s="141"/>
      <c r="H40" s="147"/>
      <c r="I40" s="141"/>
      <c r="J40" s="143"/>
      <c r="K40" s="2"/>
      <c r="L40" s="147"/>
      <c r="M40" s="141"/>
      <c r="N40" s="142"/>
      <c r="O40" s="143"/>
      <c r="P40" s="2"/>
      <c r="Q40" s="147"/>
      <c r="R40" s="149"/>
      <c r="S40" s="147"/>
      <c r="T40" s="150"/>
      <c r="U40" s="2"/>
      <c r="V40" s="26"/>
      <c r="W40" s="27" t="s">
        <v>94</v>
      </c>
      <c r="X40" s="26"/>
      <c r="Y40" s="23">
        <v>1800</v>
      </c>
      <c r="Z40" s="2"/>
      <c r="AA40" s="28"/>
      <c r="AB40" s="25" t="s">
        <v>82</v>
      </c>
      <c r="AC40" s="26"/>
      <c r="AD40" s="23">
        <v>250</v>
      </c>
      <c r="AE40" s="2"/>
    </row>
    <row r="41" spans="1:31" s="135" customFormat="1" ht="16.5" customHeight="1" x14ac:dyDescent="0.15">
      <c r="A41" s="37"/>
      <c r="B41" s="148"/>
      <c r="C41" s="147"/>
      <c r="D41" s="141"/>
      <c r="E41" s="143"/>
      <c r="F41" s="2"/>
      <c r="G41" s="141"/>
      <c r="H41" s="147"/>
      <c r="I41" s="141"/>
      <c r="J41" s="143"/>
      <c r="K41" s="2"/>
      <c r="L41" s="147"/>
      <c r="M41" s="141"/>
      <c r="N41" s="142"/>
      <c r="O41" s="143"/>
      <c r="P41" s="2"/>
      <c r="Q41" s="147"/>
      <c r="R41" s="147"/>
      <c r="S41" s="147"/>
      <c r="T41" s="150"/>
      <c r="U41" s="2"/>
      <c r="V41" s="26"/>
      <c r="W41" s="27" t="s">
        <v>95</v>
      </c>
      <c r="X41" s="26"/>
      <c r="Y41" s="23">
        <v>1350</v>
      </c>
      <c r="Z41" s="2"/>
      <c r="AA41" s="28"/>
      <c r="AB41" s="25" t="s">
        <v>313</v>
      </c>
      <c r="AC41" s="26"/>
      <c r="AD41" s="23">
        <v>350</v>
      </c>
      <c r="AE41" s="2"/>
    </row>
    <row r="42" spans="1:31" s="135" customFormat="1" ht="16.5" customHeight="1" x14ac:dyDescent="0.15">
      <c r="A42" s="37"/>
      <c r="B42" s="148"/>
      <c r="C42" s="147"/>
      <c r="D42" s="141"/>
      <c r="E42" s="143"/>
      <c r="F42" s="2"/>
      <c r="G42" s="141"/>
      <c r="H42" s="147"/>
      <c r="I42" s="141"/>
      <c r="J42" s="143"/>
      <c r="K42" s="2"/>
      <c r="L42" s="141"/>
      <c r="M42" s="149"/>
      <c r="N42" s="141"/>
      <c r="O42" s="143"/>
      <c r="P42" s="2"/>
      <c r="Q42" s="141"/>
      <c r="R42" s="147"/>
      <c r="S42" s="141"/>
      <c r="T42" s="150"/>
      <c r="U42" s="2"/>
      <c r="V42" s="26"/>
      <c r="W42" s="27" t="s">
        <v>414</v>
      </c>
      <c r="X42" s="26"/>
      <c r="Y42" s="23">
        <v>150</v>
      </c>
      <c r="Z42" s="2"/>
      <c r="AA42" s="28"/>
      <c r="AB42" s="25" t="s">
        <v>92</v>
      </c>
      <c r="AC42" s="26"/>
      <c r="AD42" s="23">
        <v>100</v>
      </c>
      <c r="AE42" s="2"/>
    </row>
    <row r="43" spans="1:31" s="135" customFormat="1" ht="16.5" customHeight="1" x14ac:dyDescent="0.15">
      <c r="A43" s="37"/>
      <c r="B43" s="148"/>
      <c r="C43" s="147"/>
      <c r="D43" s="141"/>
      <c r="E43" s="143"/>
      <c r="F43" s="2"/>
      <c r="G43" s="141"/>
      <c r="H43" s="147"/>
      <c r="I43" s="141"/>
      <c r="J43" s="143"/>
      <c r="K43" s="2"/>
      <c r="L43" s="141"/>
      <c r="M43" s="147"/>
      <c r="N43" s="141"/>
      <c r="O43" s="143"/>
      <c r="P43" s="2"/>
      <c r="Q43" s="148"/>
      <c r="R43" s="147"/>
      <c r="S43" s="141"/>
      <c r="T43" s="150"/>
      <c r="U43" s="2"/>
      <c r="V43" s="26"/>
      <c r="W43" s="27" t="s">
        <v>96</v>
      </c>
      <c r="X43" s="26"/>
      <c r="Y43" s="23">
        <v>1150</v>
      </c>
      <c r="Z43" s="2"/>
      <c r="AA43" s="28"/>
      <c r="AB43" s="25" t="s">
        <v>93</v>
      </c>
      <c r="AC43" s="26"/>
      <c r="AD43" s="23">
        <v>200</v>
      </c>
      <c r="AE43" s="2"/>
    </row>
    <row r="44" spans="1:31" s="135" customFormat="1" ht="16.5" customHeight="1" x14ac:dyDescent="0.15">
      <c r="A44" s="37"/>
      <c r="B44" s="148"/>
      <c r="C44" s="147"/>
      <c r="D44" s="141"/>
      <c r="E44" s="143"/>
      <c r="F44" s="2"/>
      <c r="G44" s="141"/>
      <c r="H44" s="147"/>
      <c r="I44" s="141"/>
      <c r="J44" s="143"/>
      <c r="K44" s="2"/>
      <c r="L44" s="141"/>
      <c r="M44" s="147"/>
      <c r="N44" s="141"/>
      <c r="O44" s="143"/>
      <c r="P44" s="2"/>
      <c r="Q44" s="148"/>
      <c r="R44" s="147"/>
      <c r="S44" s="141"/>
      <c r="T44" s="150"/>
      <c r="U44" s="2"/>
      <c r="V44" s="26"/>
      <c r="W44" s="27" t="s">
        <v>79</v>
      </c>
      <c r="X44" s="26"/>
      <c r="Y44" s="23">
        <v>800</v>
      </c>
      <c r="Z44" s="2"/>
      <c r="AA44" s="28"/>
      <c r="AB44" s="25" t="s">
        <v>95</v>
      </c>
      <c r="AC44" s="26"/>
      <c r="AD44" s="23">
        <v>100</v>
      </c>
      <c r="AE44" s="2"/>
    </row>
    <row r="45" spans="1:31" s="135" customFormat="1" ht="16.5" customHeight="1" x14ac:dyDescent="0.15">
      <c r="A45" s="37"/>
      <c r="B45" s="151"/>
      <c r="C45" s="147"/>
      <c r="D45" s="141"/>
      <c r="E45" s="143"/>
      <c r="F45" s="2"/>
      <c r="G45" s="141"/>
      <c r="H45" s="147"/>
      <c r="I45" s="141"/>
      <c r="J45" s="143"/>
      <c r="K45" s="2"/>
      <c r="L45" s="141"/>
      <c r="M45" s="147"/>
      <c r="N45" s="141"/>
      <c r="O45" s="143"/>
      <c r="P45" s="2"/>
      <c r="Q45" s="148"/>
      <c r="R45" s="147"/>
      <c r="S45" s="141"/>
      <c r="T45" s="150"/>
      <c r="U45" s="2"/>
      <c r="V45" s="26"/>
      <c r="W45" s="27" t="s">
        <v>373</v>
      </c>
      <c r="X45" s="26"/>
      <c r="Y45" s="23">
        <v>1850</v>
      </c>
      <c r="Z45" s="2"/>
      <c r="AA45" s="28"/>
      <c r="AB45" s="25" t="s">
        <v>373</v>
      </c>
      <c r="AC45" s="26"/>
      <c r="AD45" s="23">
        <v>100</v>
      </c>
      <c r="AE45" s="2"/>
    </row>
    <row r="46" spans="1:31" s="135" customFormat="1" ht="16.5" customHeight="1" x14ac:dyDescent="0.15">
      <c r="A46" s="37"/>
      <c r="B46" s="147"/>
      <c r="C46" s="147"/>
      <c r="D46" s="147"/>
      <c r="E46" s="143"/>
      <c r="F46" s="2"/>
      <c r="G46" s="147"/>
      <c r="H46" s="147"/>
      <c r="I46" s="147"/>
      <c r="J46" s="143"/>
      <c r="K46" s="2"/>
      <c r="L46" s="147"/>
      <c r="M46" s="147"/>
      <c r="N46" s="147"/>
      <c r="O46" s="143"/>
      <c r="P46" s="2"/>
      <c r="Q46" s="148"/>
      <c r="R46" s="147"/>
      <c r="S46" s="141"/>
      <c r="T46" s="150"/>
      <c r="U46" s="2"/>
      <c r="V46" s="26"/>
      <c r="W46" s="27" t="s">
        <v>426</v>
      </c>
      <c r="X46" s="26"/>
      <c r="Y46" s="23">
        <v>950</v>
      </c>
      <c r="Z46" s="2"/>
      <c r="AA46" s="28"/>
      <c r="AB46" s="25" t="s">
        <v>428</v>
      </c>
      <c r="AC46" s="26"/>
      <c r="AD46" s="23">
        <v>50</v>
      </c>
      <c r="AE46" s="2"/>
    </row>
    <row r="47" spans="1:31" s="135" customFormat="1" ht="16.5" customHeight="1" x14ac:dyDescent="0.15">
      <c r="A47" s="37"/>
      <c r="B47" s="148"/>
      <c r="C47" s="147"/>
      <c r="D47" s="152"/>
      <c r="E47" s="143"/>
      <c r="F47" s="2"/>
      <c r="G47" s="148"/>
      <c r="H47" s="147"/>
      <c r="I47" s="153"/>
      <c r="J47" s="143"/>
      <c r="K47" s="2"/>
      <c r="L47" s="148"/>
      <c r="M47" s="147"/>
      <c r="N47" s="141"/>
      <c r="O47" s="143"/>
      <c r="P47" s="2"/>
      <c r="Q47" s="148"/>
      <c r="R47" s="147"/>
      <c r="S47" s="141"/>
      <c r="T47" s="150"/>
      <c r="U47" s="2"/>
      <c r="V47" s="26"/>
      <c r="W47" s="27" t="s">
        <v>427</v>
      </c>
      <c r="X47" s="26"/>
      <c r="Y47" s="23">
        <v>1850</v>
      </c>
      <c r="Z47" s="2"/>
      <c r="AA47" s="148"/>
      <c r="AB47" s="141"/>
      <c r="AC47" s="141"/>
      <c r="AD47" s="179"/>
      <c r="AE47" s="2"/>
    </row>
    <row r="48" spans="1:31" s="135" customFormat="1" ht="16.5" customHeight="1" x14ac:dyDescent="0.15">
      <c r="A48" s="37"/>
      <c r="B48" s="148"/>
      <c r="C48" s="147"/>
      <c r="D48" s="152"/>
      <c r="E48" s="143"/>
      <c r="F48" s="2"/>
      <c r="G48" s="148"/>
      <c r="H48" s="147"/>
      <c r="I48" s="153"/>
      <c r="J48" s="143"/>
      <c r="K48" s="2"/>
      <c r="L48" s="148"/>
      <c r="M48" s="147"/>
      <c r="N48" s="141"/>
      <c r="O48" s="143"/>
      <c r="P48" s="2"/>
      <c r="Q48" s="148"/>
      <c r="R48" s="147"/>
      <c r="S48" s="141"/>
      <c r="T48" s="150"/>
      <c r="U48" s="2"/>
      <c r="V48" s="107"/>
      <c r="W48" s="27" t="s">
        <v>97</v>
      </c>
      <c r="X48" s="26"/>
      <c r="Y48" s="23">
        <v>2150</v>
      </c>
      <c r="Z48" s="2"/>
      <c r="AA48" s="148"/>
      <c r="AB48" s="141"/>
      <c r="AC48" s="141"/>
      <c r="AD48" s="179"/>
      <c r="AE48" s="2"/>
    </row>
    <row r="49" spans="1:31" s="135" customFormat="1" ht="16.5" customHeight="1" x14ac:dyDescent="0.15">
      <c r="A49" s="37"/>
      <c r="B49" s="148"/>
      <c r="C49" s="147"/>
      <c r="D49" s="152"/>
      <c r="E49" s="143"/>
      <c r="F49" s="2"/>
      <c r="G49" s="148"/>
      <c r="H49" s="147"/>
      <c r="I49" s="153"/>
      <c r="J49" s="143"/>
      <c r="K49" s="2"/>
      <c r="L49" s="148"/>
      <c r="M49" s="147"/>
      <c r="N49" s="141"/>
      <c r="O49" s="143"/>
      <c r="P49" s="2"/>
      <c r="Q49" s="148"/>
      <c r="R49" s="147"/>
      <c r="S49" s="141"/>
      <c r="T49" s="143"/>
      <c r="U49" s="2"/>
      <c r="V49" s="26"/>
      <c r="W49" s="27" t="s">
        <v>315</v>
      </c>
      <c r="X49" s="26"/>
      <c r="Y49" s="23">
        <v>2150</v>
      </c>
      <c r="Z49" s="2"/>
      <c r="AA49" s="148"/>
      <c r="AB49" s="141"/>
      <c r="AC49" s="141"/>
      <c r="AD49" s="179"/>
      <c r="AE49" s="2"/>
    </row>
    <row r="50" spans="1:31" s="135" customFormat="1" ht="16.5" customHeight="1" x14ac:dyDescent="0.15">
      <c r="A50" s="41"/>
      <c r="B50" s="148"/>
      <c r="C50" s="147"/>
      <c r="D50" s="152"/>
      <c r="E50" s="143"/>
      <c r="F50" s="2"/>
      <c r="G50" s="148"/>
      <c r="H50" s="147"/>
      <c r="I50" s="153"/>
      <c r="J50" s="143"/>
      <c r="K50" s="2"/>
      <c r="L50" s="148"/>
      <c r="M50" s="147"/>
      <c r="N50" s="141"/>
      <c r="O50" s="143"/>
      <c r="P50" s="2"/>
      <c r="Q50" s="148"/>
      <c r="R50" s="147"/>
      <c r="S50" s="141"/>
      <c r="T50" s="150"/>
      <c r="U50" s="2"/>
      <c r="V50" s="26"/>
      <c r="W50" s="27" t="s">
        <v>316</v>
      </c>
      <c r="X50" s="26"/>
      <c r="Y50" s="23">
        <v>2000</v>
      </c>
      <c r="Z50" s="2"/>
      <c r="AA50" s="148"/>
      <c r="AB50" s="141"/>
      <c r="AC50" s="141"/>
      <c r="AD50" s="179"/>
      <c r="AE50" s="2"/>
    </row>
    <row r="51" spans="1:31" s="135" customFormat="1" ht="16.5" customHeight="1" x14ac:dyDescent="0.15">
      <c r="A51" s="37"/>
      <c r="B51" s="148"/>
      <c r="C51" s="147"/>
      <c r="D51" s="152"/>
      <c r="E51" s="143"/>
      <c r="F51" s="2"/>
      <c r="G51" s="148"/>
      <c r="H51" s="147"/>
      <c r="I51" s="153"/>
      <c r="J51" s="143"/>
      <c r="K51" s="2"/>
      <c r="L51" s="148"/>
      <c r="M51" s="147"/>
      <c r="N51" s="141"/>
      <c r="O51" s="143"/>
      <c r="P51" s="2"/>
      <c r="Q51" s="148"/>
      <c r="R51" s="147"/>
      <c r="S51" s="141"/>
      <c r="T51" s="150"/>
      <c r="U51" s="2"/>
      <c r="V51" s="26"/>
      <c r="W51" s="27" t="s">
        <v>372</v>
      </c>
      <c r="X51" s="26"/>
      <c r="Y51" s="23">
        <v>500</v>
      </c>
      <c r="Z51" s="2"/>
      <c r="AA51" s="148"/>
      <c r="AB51" s="141"/>
      <c r="AC51" s="141"/>
      <c r="AD51" s="179"/>
      <c r="AE51" s="2"/>
    </row>
    <row r="52" spans="1:31" s="135" customFormat="1" ht="16.5" customHeight="1" x14ac:dyDescent="0.15">
      <c r="A52" s="114">
        <f>SUM(F56,K56,P56,U56,Z56,AE56)</f>
        <v>0</v>
      </c>
      <c r="B52" s="148"/>
      <c r="C52" s="147"/>
      <c r="D52" s="152"/>
      <c r="E52" s="143"/>
      <c r="F52" s="2"/>
      <c r="G52" s="148"/>
      <c r="H52" s="147"/>
      <c r="I52" s="153"/>
      <c r="J52" s="143"/>
      <c r="K52" s="2"/>
      <c r="L52" s="148"/>
      <c r="M52" s="147"/>
      <c r="N52" s="141"/>
      <c r="O52" s="143"/>
      <c r="P52" s="2"/>
      <c r="Q52" s="148"/>
      <c r="R52" s="147"/>
      <c r="S52" s="141"/>
      <c r="T52" s="150"/>
      <c r="U52" s="2"/>
      <c r="V52" s="26"/>
      <c r="W52" s="27" t="s">
        <v>362</v>
      </c>
      <c r="X52" s="26"/>
      <c r="Y52" s="23">
        <v>2150</v>
      </c>
      <c r="Z52" s="2"/>
      <c r="AA52" s="148"/>
      <c r="AB52" s="141"/>
      <c r="AC52" s="141"/>
      <c r="AD52" s="179"/>
      <c r="AE52" s="2"/>
    </row>
    <row r="53" spans="1:31" s="135" customFormat="1" ht="16.5" customHeight="1" x14ac:dyDescent="0.15">
      <c r="A53" s="37"/>
      <c r="B53" s="148"/>
      <c r="C53" s="147"/>
      <c r="D53" s="152"/>
      <c r="E53" s="143"/>
      <c r="F53" s="2"/>
      <c r="G53" s="148"/>
      <c r="H53" s="147"/>
      <c r="I53" s="153"/>
      <c r="J53" s="143"/>
      <c r="K53" s="2"/>
      <c r="L53" s="148"/>
      <c r="M53" s="147"/>
      <c r="N53" s="141"/>
      <c r="O53" s="143"/>
      <c r="P53" s="2"/>
      <c r="Q53" s="148"/>
      <c r="R53" s="147"/>
      <c r="S53" s="141"/>
      <c r="T53" s="150"/>
      <c r="U53" s="2"/>
      <c r="V53" s="26"/>
      <c r="W53" s="27" t="s">
        <v>371</v>
      </c>
      <c r="X53" s="26"/>
      <c r="Y53" s="23">
        <v>3200</v>
      </c>
      <c r="Z53" s="2"/>
      <c r="AA53" s="148"/>
      <c r="AB53" s="141"/>
      <c r="AC53" s="141"/>
      <c r="AD53" s="179"/>
      <c r="AE53" s="2"/>
    </row>
    <row r="54" spans="1:31" s="135" customFormat="1" ht="16.5" customHeight="1" x14ac:dyDescent="0.15">
      <c r="A54" s="114">
        <f>SUM(E56,J56,O56,T56,Y56,AD56)</f>
        <v>133700</v>
      </c>
      <c r="B54" s="148"/>
      <c r="C54" s="147"/>
      <c r="D54" s="152"/>
      <c r="E54" s="143"/>
      <c r="F54" s="2"/>
      <c r="G54" s="148"/>
      <c r="H54" s="147"/>
      <c r="I54" s="153"/>
      <c r="J54" s="143"/>
      <c r="K54" s="2"/>
      <c r="L54" s="148"/>
      <c r="M54" s="147"/>
      <c r="N54" s="141"/>
      <c r="O54" s="143"/>
      <c r="P54" s="2"/>
      <c r="Q54" s="148"/>
      <c r="R54" s="147"/>
      <c r="S54" s="141"/>
      <c r="T54" s="150"/>
      <c r="U54" s="2"/>
      <c r="V54" s="107"/>
      <c r="W54" s="27" t="s">
        <v>317</v>
      </c>
      <c r="X54" s="26"/>
      <c r="Y54" s="23">
        <v>1150</v>
      </c>
      <c r="Z54" s="2"/>
      <c r="AA54" s="148"/>
      <c r="AB54" s="141"/>
      <c r="AC54" s="141"/>
      <c r="AD54" s="179"/>
      <c r="AE54" s="2"/>
    </row>
    <row r="55" spans="1:31" s="135" customFormat="1" ht="16.5" customHeight="1" x14ac:dyDescent="0.15">
      <c r="A55" s="70"/>
      <c r="B55" s="151"/>
      <c r="C55" s="154"/>
      <c r="D55" s="155"/>
      <c r="E55" s="156"/>
      <c r="F55" s="102"/>
      <c r="G55" s="151"/>
      <c r="H55" s="154"/>
      <c r="I55" s="157"/>
      <c r="J55" s="156"/>
      <c r="K55" s="102"/>
      <c r="L55" s="151"/>
      <c r="M55" s="154"/>
      <c r="N55" s="158"/>
      <c r="O55" s="156"/>
      <c r="P55" s="102"/>
      <c r="Q55" s="151"/>
      <c r="R55" s="154"/>
      <c r="S55" s="158"/>
      <c r="T55" s="159"/>
      <c r="U55" s="102"/>
      <c r="V55" s="107"/>
      <c r="W55" s="235" t="s">
        <v>99</v>
      </c>
      <c r="X55" s="74"/>
      <c r="Y55" s="53">
        <v>3350</v>
      </c>
      <c r="Z55" s="2"/>
      <c r="AA55" s="151"/>
      <c r="AB55" s="154"/>
      <c r="AC55" s="158"/>
      <c r="AD55" s="156"/>
      <c r="AE55" s="102"/>
    </row>
    <row r="56" spans="1:31" s="135" customFormat="1" ht="16.5" customHeight="1" x14ac:dyDescent="0.15">
      <c r="A56" s="76" t="s">
        <v>1</v>
      </c>
      <c r="B56" s="77"/>
      <c r="C56" s="77"/>
      <c r="D56" s="78"/>
      <c r="E56" s="79">
        <f>SUM(E7:E22,E25:E33,E36:E38)</f>
        <v>15750</v>
      </c>
      <c r="F56" s="115">
        <f>SUM(F7:F22,F25:F33,F36:F38)</f>
        <v>0</v>
      </c>
      <c r="G56" s="77"/>
      <c r="H56" s="77"/>
      <c r="I56" s="78"/>
      <c r="J56" s="79">
        <f>SUM(J33,J22:J30,J7:J19)</f>
        <v>24100</v>
      </c>
      <c r="K56" s="115">
        <f>SUM(K7:K19,K22:K30,K33)</f>
        <v>0</v>
      </c>
      <c r="L56" s="77"/>
      <c r="M56" s="77"/>
      <c r="N56" s="77"/>
      <c r="O56" s="79">
        <f>SUM(O7:O11)</f>
        <v>4850</v>
      </c>
      <c r="P56" s="115">
        <f>SUM(P7:P11)</f>
        <v>0</v>
      </c>
      <c r="Q56" s="77"/>
      <c r="R56" s="77"/>
      <c r="S56" s="77"/>
      <c r="T56" s="79">
        <f>SUM(T7:T10)</f>
        <v>0</v>
      </c>
      <c r="U56" s="115">
        <f>SUM(U7:U10)</f>
        <v>0</v>
      </c>
      <c r="V56" s="202"/>
      <c r="W56" s="77"/>
      <c r="X56" s="77"/>
      <c r="Y56" s="203">
        <f>SUM(Y7:Y55)</f>
        <v>80600</v>
      </c>
      <c r="Z56" s="115">
        <f>SUM(Z7:Z55)</f>
        <v>0</v>
      </c>
      <c r="AA56" s="77"/>
      <c r="AB56" s="77"/>
      <c r="AC56" s="77"/>
      <c r="AD56" s="79">
        <f>SUM(AD7:AD46)</f>
        <v>8400</v>
      </c>
      <c r="AE56" s="115">
        <f>SUM(AE7:AE45)</f>
        <v>0</v>
      </c>
    </row>
    <row r="57" spans="1:31" s="84" customFormat="1" ht="15.75" customHeight="1" x14ac:dyDescent="0.15">
      <c r="A57" s="268" t="s">
        <v>391</v>
      </c>
      <c r="B57" s="269"/>
      <c r="C57" s="269"/>
      <c r="D57" s="269"/>
      <c r="E57" s="269"/>
      <c r="F57" s="269"/>
      <c r="G57" s="269"/>
      <c r="H57" s="269"/>
      <c r="I57" s="269"/>
      <c r="J57" s="269"/>
      <c r="K57" s="269"/>
      <c r="L57" s="269"/>
      <c r="M57" s="269"/>
      <c r="N57" s="269"/>
      <c r="O57" s="269"/>
      <c r="P57" s="269"/>
      <c r="Q57" s="269"/>
      <c r="R57" s="269"/>
      <c r="S57" s="269"/>
      <c r="T57" s="269"/>
      <c r="U57" s="269"/>
      <c r="V57" s="269"/>
      <c r="W57" s="269"/>
      <c r="X57" s="269"/>
      <c r="Y57" s="269"/>
      <c r="Z57" s="81" t="s">
        <v>37</v>
      </c>
      <c r="AA57" s="270" t="s">
        <v>478</v>
      </c>
      <c r="AB57" s="270"/>
      <c r="AC57" s="270"/>
      <c r="AD57" s="82"/>
      <c r="AE57" s="83" t="s">
        <v>98</v>
      </c>
    </row>
    <row r="58" spans="1:31" s="84" customFormat="1" ht="15.75" customHeight="1" x14ac:dyDescent="0.2">
      <c r="A58" s="266" t="s">
        <v>415</v>
      </c>
      <c r="B58" s="266"/>
      <c r="C58" s="266"/>
      <c r="D58" s="266"/>
      <c r="E58" s="266"/>
      <c r="F58" s="266"/>
      <c r="G58" s="266"/>
      <c r="H58" s="266"/>
      <c r="I58" s="266"/>
      <c r="J58" s="266"/>
      <c r="K58" s="266"/>
      <c r="L58" s="266"/>
      <c r="M58" s="266"/>
      <c r="N58" s="266"/>
      <c r="O58" s="266"/>
      <c r="P58" s="266"/>
      <c r="Q58" s="266"/>
      <c r="R58" s="266"/>
      <c r="S58" s="266"/>
      <c r="T58" s="266"/>
      <c r="U58" s="266"/>
      <c r="V58" s="266"/>
      <c r="W58" s="266"/>
      <c r="X58" s="266"/>
      <c r="Y58" s="266"/>
      <c r="Z58" s="81" t="s">
        <v>312</v>
      </c>
      <c r="AA58" s="271" t="s">
        <v>478</v>
      </c>
      <c r="AB58" s="271"/>
      <c r="AC58" s="271"/>
      <c r="AE58" s="85"/>
    </row>
    <row r="59" spans="1:31" s="84" customFormat="1" ht="13.5" customHeight="1" x14ac:dyDescent="0.15">
      <c r="A59" s="266" t="s">
        <v>349</v>
      </c>
      <c r="B59" s="266"/>
      <c r="C59" s="266"/>
      <c r="D59" s="266"/>
      <c r="E59" s="266"/>
      <c r="F59" s="266"/>
      <c r="G59" s="266"/>
      <c r="H59" s="266"/>
      <c r="I59" s="266"/>
      <c r="J59" s="266"/>
      <c r="K59" s="266"/>
      <c r="L59" s="266"/>
      <c r="M59" s="266"/>
      <c r="N59" s="266"/>
      <c r="O59" s="266"/>
      <c r="P59" s="266"/>
      <c r="Q59" s="266"/>
      <c r="R59" s="266"/>
      <c r="S59" s="266"/>
      <c r="T59" s="266"/>
      <c r="U59" s="266"/>
      <c r="V59" s="266"/>
      <c r="W59" s="266"/>
      <c r="X59" s="266"/>
      <c r="Y59" s="266"/>
    </row>
    <row r="60" spans="1:31" s="84" customFormat="1" ht="13.5" customHeight="1" x14ac:dyDescent="0.15">
      <c r="A60" s="266" t="s">
        <v>350</v>
      </c>
      <c r="B60" s="266"/>
      <c r="C60" s="266"/>
      <c r="D60" s="266"/>
      <c r="E60" s="266"/>
      <c r="F60" s="266"/>
      <c r="G60" s="266"/>
      <c r="H60" s="266"/>
      <c r="I60" s="266"/>
      <c r="J60" s="266"/>
      <c r="K60" s="266"/>
      <c r="L60" s="266"/>
      <c r="M60" s="266"/>
      <c r="N60" s="266"/>
      <c r="O60" s="266"/>
      <c r="P60" s="266"/>
      <c r="Q60" s="266"/>
      <c r="R60" s="266"/>
      <c r="S60" s="266"/>
      <c r="T60" s="266"/>
      <c r="U60" s="266"/>
      <c r="V60" s="266"/>
      <c r="W60" s="266"/>
      <c r="X60" s="266"/>
      <c r="Y60" s="266"/>
    </row>
    <row r="61" spans="1:31" s="84" customFormat="1" ht="13.5" customHeight="1" x14ac:dyDescent="0.15">
      <c r="D61" s="136"/>
      <c r="I61" s="136"/>
      <c r="V61" s="137"/>
    </row>
    <row r="62" spans="1:31" s="84" customFormat="1" ht="13.5" customHeight="1" x14ac:dyDescent="0.15">
      <c r="D62" s="136"/>
      <c r="I62" s="136"/>
      <c r="V62" s="137"/>
    </row>
    <row r="63" spans="1:31" s="84" customFormat="1" ht="13.5" customHeight="1" x14ac:dyDescent="0.15">
      <c r="D63" s="136"/>
      <c r="I63" s="136"/>
      <c r="V63" s="137"/>
    </row>
    <row r="64" spans="1:31" s="84" customFormat="1" ht="13.5" customHeight="1" x14ac:dyDescent="0.15">
      <c r="D64" s="136"/>
      <c r="I64" s="136"/>
      <c r="V64" s="137"/>
    </row>
    <row r="65" spans="4:22" s="84" customFormat="1" ht="13.5" customHeight="1" x14ac:dyDescent="0.15">
      <c r="D65" s="136"/>
      <c r="I65" s="136"/>
      <c r="V65" s="137"/>
    </row>
    <row r="66" spans="4:22" s="84" customFormat="1" ht="13.5" customHeight="1" x14ac:dyDescent="0.15">
      <c r="D66" s="136"/>
      <c r="I66" s="136"/>
      <c r="V66" s="137"/>
    </row>
    <row r="67" spans="4:22" s="84" customFormat="1" ht="13.5" customHeight="1" x14ac:dyDescent="0.15">
      <c r="D67" s="136"/>
      <c r="I67" s="136"/>
      <c r="V67" s="137"/>
    </row>
    <row r="68" spans="4:22" s="84" customFormat="1" ht="13.5" customHeight="1" x14ac:dyDescent="0.15">
      <c r="D68" s="136"/>
      <c r="I68" s="136"/>
      <c r="V68" s="137"/>
    </row>
    <row r="69" spans="4:22" s="84" customFormat="1" ht="13.5" customHeight="1" x14ac:dyDescent="0.15">
      <c r="D69" s="136"/>
      <c r="I69" s="136"/>
      <c r="V69" s="137"/>
    </row>
    <row r="70" spans="4:22" s="84" customFormat="1" ht="13.5" customHeight="1" x14ac:dyDescent="0.15">
      <c r="D70" s="136"/>
      <c r="I70" s="136"/>
      <c r="V70" s="137"/>
    </row>
    <row r="71" spans="4:22" s="84" customFormat="1" ht="13.5" customHeight="1" x14ac:dyDescent="0.15">
      <c r="D71" s="136"/>
      <c r="I71" s="136"/>
      <c r="V71" s="137"/>
    </row>
    <row r="72" spans="4:22" s="84" customFormat="1" ht="13.5" customHeight="1" x14ac:dyDescent="0.15">
      <c r="D72" s="136"/>
      <c r="I72" s="136"/>
      <c r="V72" s="137"/>
    </row>
    <row r="73" spans="4:22" s="84" customFormat="1" ht="13.5" customHeight="1" x14ac:dyDescent="0.15">
      <c r="D73" s="136"/>
      <c r="I73" s="136"/>
      <c r="V73" s="137"/>
    </row>
    <row r="74" spans="4:22" s="84" customFormat="1" ht="13.5" customHeight="1" x14ac:dyDescent="0.15">
      <c r="D74" s="136"/>
      <c r="I74" s="136"/>
      <c r="V74" s="137"/>
    </row>
    <row r="75" spans="4:22" s="84" customFormat="1" ht="13.5" customHeight="1" x14ac:dyDescent="0.15">
      <c r="D75" s="136"/>
      <c r="I75" s="136"/>
      <c r="V75" s="137"/>
    </row>
    <row r="76" spans="4:22" s="84" customFormat="1" ht="13.5" customHeight="1" x14ac:dyDescent="0.15">
      <c r="D76" s="136"/>
      <c r="I76" s="136"/>
      <c r="V76" s="137"/>
    </row>
    <row r="77" spans="4:22" s="84" customFormat="1" ht="13.5" customHeight="1" x14ac:dyDescent="0.15">
      <c r="D77" s="136"/>
      <c r="I77" s="136"/>
      <c r="V77" s="137"/>
    </row>
    <row r="78" spans="4:22" s="84" customFormat="1" ht="13.5" customHeight="1" x14ac:dyDescent="0.15">
      <c r="D78" s="136"/>
      <c r="I78" s="136"/>
      <c r="V78" s="137"/>
    </row>
    <row r="79" spans="4:22" s="84" customFormat="1" ht="13.5" customHeight="1" x14ac:dyDescent="0.15">
      <c r="D79" s="136"/>
      <c r="I79" s="136"/>
      <c r="V79" s="137"/>
    </row>
    <row r="80" spans="4:22" s="84" customFormat="1" ht="13.5" customHeight="1" x14ac:dyDescent="0.15">
      <c r="D80" s="136"/>
      <c r="I80" s="136"/>
      <c r="V80" s="137"/>
    </row>
    <row r="81" spans="4:22" s="84" customFormat="1" ht="13.5" customHeight="1" x14ac:dyDescent="0.15">
      <c r="D81" s="136"/>
      <c r="I81" s="136"/>
      <c r="V81" s="137"/>
    </row>
    <row r="82" spans="4:22" s="84" customFormat="1" ht="13.5" customHeight="1" x14ac:dyDescent="0.15">
      <c r="D82" s="136"/>
      <c r="I82" s="136"/>
      <c r="V82" s="137"/>
    </row>
    <row r="83" spans="4:22" s="84" customFormat="1" ht="13.5" customHeight="1" x14ac:dyDescent="0.15">
      <c r="D83" s="136"/>
      <c r="I83" s="136"/>
      <c r="V83" s="137"/>
    </row>
    <row r="84" spans="4:22" s="84" customFormat="1" ht="13.5" customHeight="1" x14ac:dyDescent="0.15">
      <c r="D84" s="136"/>
      <c r="I84" s="136"/>
      <c r="V84" s="137"/>
    </row>
    <row r="85" spans="4:22" s="84" customFormat="1" ht="13.5" customHeight="1" x14ac:dyDescent="0.15">
      <c r="D85" s="136"/>
      <c r="I85" s="136"/>
      <c r="V85" s="137"/>
    </row>
    <row r="86" spans="4:22" s="84" customFormat="1" ht="13.5" customHeight="1" x14ac:dyDescent="0.15">
      <c r="D86" s="136"/>
      <c r="I86" s="136"/>
      <c r="V86" s="137"/>
    </row>
    <row r="87" spans="4:22" s="84" customFormat="1" ht="13.5" customHeight="1" x14ac:dyDescent="0.15">
      <c r="D87" s="136"/>
      <c r="I87" s="136"/>
      <c r="V87" s="137"/>
    </row>
    <row r="88" spans="4:22" s="84" customFormat="1" ht="13.5" customHeight="1" x14ac:dyDescent="0.15">
      <c r="D88" s="136"/>
      <c r="I88" s="136"/>
      <c r="V88" s="137"/>
    </row>
    <row r="89" spans="4:22" s="84" customFormat="1" ht="13.5" customHeight="1" x14ac:dyDescent="0.15">
      <c r="D89" s="136"/>
      <c r="I89" s="136"/>
      <c r="V89" s="137"/>
    </row>
    <row r="90" spans="4:22" s="84" customFormat="1" ht="13.5" customHeight="1" x14ac:dyDescent="0.15">
      <c r="D90" s="136"/>
      <c r="I90" s="136"/>
      <c r="V90" s="137"/>
    </row>
    <row r="91" spans="4:22" s="84" customFormat="1" ht="13.5" customHeight="1" x14ac:dyDescent="0.15">
      <c r="D91" s="136"/>
      <c r="I91" s="136"/>
      <c r="V91" s="137"/>
    </row>
    <row r="92" spans="4:22" s="84" customFormat="1" ht="13.5" customHeight="1" x14ac:dyDescent="0.15">
      <c r="D92" s="136"/>
      <c r="I92" s="136"/>
      <c r="V92" s="137"/>
    </row>
    <row r="93" spans="4:22" s="84" customFormat="1" ht="13.5" customHeight="1" x14ac:dyDescent="0.15">
      <c r="D93" s="136"/>
      <c r="I93" s="136"/>
      <c r="V93" s="137"/>
    </row>
    <row r="94" spans="4:22" s="84" customFormat="1" ht="13.5" customHeight="1" x14ac:dyDescent="0.15">
      <c r="D94" s="136"/>
      <c r="I94" s="136"/>
      <c r="V94" s="137"/>
    </row>
    <row r="95" spans="4:22" s="84" customFormat="1" ht="13.5" customHeight="1" x14ac:dyDescent="0.15">
      <c r="D95" s="136"/>
      <c r="I95" s="136"/>
      <c r="V95" s="137"/>
    </row>
    <row r="96" spans="4:22" s="84" customFormat="1" ht="13.5" customHeight="1" x14ac:dyDescent="0.15">
      <c r="D96" s="136"/>
      <c r="I96" s="136"/>
      <c r="V96" s="137"/>
    </row>
    <row r="97" spans="4:22" s="84" customFormat="1" ht="13.5" customHeight="1" x14ac:dyDescent="0.15">
      <c r="D97" s="136"/>
      <c r="I97" s="136"/>
      <c r="V97" s="137"/>
    </row>
    <row r="98" spans="4:22" s="84" customFormat="1" ht="13.5" customHeight="1" x14ac:dyDescent="0.15">
      <c r="D98" s="136"/>
      <c r="I98" s="136"/>
      <c r="V98" s="137"/>
    </row>
    <row r="99" spans="4:22" s="84" customFormat="1" ht="13.5" customHeight="1" x14ac:dyDescent="0.15">
      <c r="D99" s="136"/>
      <c r="I99" s="136"/>
      <c r="V99" s="137"/>
    </row>
    <row r="100" spans="4:22" s="84" customFormat="1" ht="13.5" customHeight="1" x14ac:dyDescent="0.15">
      <c r="D100" s="136"/>
      <c r="I100" s="136"/>
      <c r="V100" s="137"/>
    </row>
    <row r="101" spans="4:22" s="84" customFormat="1" ht="13.5" customHeight="1" x14ac:dyDescent="0.15">
      <c r="D101" s="136"/>
      <c r="I101" s="136"/>
      <c r="V101" s="137"/>
    </row>
    <row r="102" spans="4:22" s="84" customFormat="1" ht="13.5" customHeight="1" x14ac:dyDescent="0.15">
      <c r="D102" s="136"/>
      <c r="I102" s="136"/>
      <c r="V102" s="137"/>
    </row>
    <row r="103" spans="4:22" s="84" customFormat="1" ht="13.5" customHeight="1" x14ac:dyDescent="0.15">
      <c r="D103" s="136"/>
      <c r="I103" s="136"/>
      <c r="V103" s="137"/>
    </row>
    <row r="104" spans="4:22" s="84" customFormat="1" ht="13.5" customHeight="1" x14ac:dyDescent="0.15">
      <c r="D104" s="136"/>
      <c r="I104" s="136"/>
      <c r="V104" s="137"/>
    </row>
    <row r="105" spans="4:22" s="84" customFormat="1" ht="13.5" customHeight="1" x14ac:dyDescent="0.15">
      <c r="D105" s="136"/>
      <c r="I105" s="136"/>
      <c r="V105" s="137"/>
    </row>
    <row r="106" spans="4:22" s="84" customFormat="1" ht="13.5" customHeight="1" x14ac:dyDescent="0.15">
      <c r="D106" s="136"/>
      <c r="I106" s="136"/>
      <c r="V106" s="137"/>
    </row>
    <row r="107" spans="4:22" s="84" customFormat="1" ht="13.5" customHeight="1" x14ac:dyDescent="0.15">
      <c r="D107" s="136"/>
      <c r="I107" s="136"/>
      <c r="V107" s="137"/>
    </row>
    <row r="108" spans="4:22" s="84" customFormat="1" ht="13.5" customHeight="1" x14ac:dyDescent="0.15">
      <c r="D108" s="136"/>
      <c r="I108" s="136"/>
      <c r="V108" s="137"/>
    </row>
    <row r="109" spans="4:22" s="84" customFormat="1" ht="13.5" customHeight="1" x14ac:dyDescent="0.15">
      <c r="D109" s="136"/>
      <c r="I109" s="136"/>
      <c r="V109" s="137"/>
    </row>
    <row r="110" spans="4:22" s="84" customFormat="1" ht="13.5" customHeight="1" x14ac:dyDescent="0.15">
      <c r="D110" s="136"/>
      <c r="I110" s="136"/>
      <c r="V110" s="137"/>
    </row>
    <row r="111" spans="4:22" s="84" customFormat="1" ht="13.5" customHeight="1" x14ac:dyDescent="0.15">
      <c r="D111" s="136"/>
      <c r="I111" s="136"/>
      <c r="V111" s="137"/>
    </row>
    <row r="112" spans="4:22" s="84" customFormat="1" ht="13.5" customHeight="1" x14ac:dyDescent="0.15">
      <c r="D112" s="136"/>
      <c r="I112" s="136"/>
      <c r="V112" s="137"/>
    </row>
    <row r="113" spans="4:22" s="84" customFormat="1" ht="13.5" customHeight="1" x14ac:dyDescent="0.15">
      <c r="D113" s="136"/>
      <c r="I113" s="136"/>
      <c r="V113" s="137"/>
    </row>
    <row r="114" spans="4:22" s="84" customFormat="1" ht="13.5" customHeight="1" x14ac:dyDescent="0.15">
      <c r="D114" s="136"/>
      <c r="I114" s="136"/>
      <c r="V114" s="137"/>
    </row>
    <row r="115" spans="4:22" s="84" customFormat="1" ht="13.5" customHeight="1" x14ac:dyDescent="0.15">
      <c r="D115" s="136"/>
      <c r="I115" s="136"/>
      <c r="V115" s="137"/>
    </row>
    <row r="116" spans="4:22" s="84" customFormat="1" ht="13.5" customHeight="1" x14ac:dyDescent="0.15">
      <c r="D116" s="136"/>
      <c r="I116" s="136"/>
      <c r="V116" s="137"/>
    </row>
    <row r="117" spans="4:22" s="84" customFormat="1" ht="13.5" customHeight="1" x14ac:dyDescent="0.15">
      <c r="D117" s="136"/>
      <c r="I117" s="136"/>
      <c r="V117" s="137"/>
    </row>
    <row r="118" spans="4:22" s="84" customFormat="1" ht="13.5" customHeight="1" x14ac:dyDescent="0.15">
      <c r="D118" s="136"/>
      <c r="I118" s="136"/>
      <c r="V118" s="137"/>
    </row>
    <row r="119" spans="4:22" s="84" customFormat="1" ht="13.5" customHeight="1" x14ac:dyDescent="0.15">
      <c r="D119" s="136"/>
      <c r="I119" s="136"/>
      <c r="V119" s="137"/>
    </row>
    <row r="120" spans="4:22" s="84" customFormat="1" ht="13.5" customHeight="1" x14ac:dyDescent="0.15">
      <c r="D120" s="136"/>
      <c r="I120" s="136"/>
      <c r="V120" s="137"/>
    </row>
    <row r="121" spans="4:22" s="84" customFormat="1" ht="13.5" customHeight="1" x14ac:dyDescent="0.15">
      <c r="D121" s="136"/>
      <c r="I121" s="136"/>
      <c r="V121" s="137"/>
    </row>
    <row r="122" spans="4:22" s="84" customFormat="1" ht="13.5" customHeight="1" x14ac:dyDescent="0.15">
      <c r="D122" s="136"/>
      <c r="I122" s="136"/>
      <c r="V122" s="137"/>
    </row>
    <row r="123" spans="4:22" s="84" customFormat="1" ht="13.5" customHeight="1" x14ac:dyDescent="0.15">
      <c r="D123" s="136"/>
      <c r="I123" s="136"/>
      <c r="V123" s="137"/>
    </row>
    <row r="124" spans="4:22" s="84" customFormat="1" ht="13.5" customHeight="1" x14ac:dyDescent="0.15">
      <c r="D124" s="136"/>
      <c r="I124" s="136"/>
      <c r="V124" s="137"/>
    </row>
    <row r="125" spans="4:22" s="84" customFormat="1" ht="13.5" customHeight="1" x14ac:dyDescent="0.15">
      <c r="D125" s="136"/>
      <c r="I125" s="136"/>
      <c r="V125" s="137"/>
    </row>
    <row r="126" spans="4:22" s="84" customFormat="1" ht="13.5" customHeight="1" x14ac:dyDescent="0.15">
      <c r="D126" s="136"/>
      <c r="I126" s="136"/>
      <c r="V126" s="137"/>
    </row>
    <row r="127" spans="4:22" s="84" customFormat="1" ht="13.5" customHeight="1" x14ac:dyDescent="0.15">
      <c r="D127" s="136"/>
      <c r="I127" s="136"/>
      <c r="V127" s="137"/>
    </row>
    <row r="128" spans="4:22" s="84" customFormat="1" ht="13.5" customHeight="1" x14ac:dyDescent="0.15">
      <c r="D128" s="136"/>
      <c r="I128" s="136"/>
      <c r="V128" s="137"/>
    </row>
    <row r="129" spans="4:22" s="84" customFormat="1" ht="13.5" customHeight="1" x14ac:dyDescent="0.15">
      <c r="D129" s="136"/>
      <c r="I129" s="136"/>
      <c r="V129" s="137"/>
    </row>
    <row r="130" spans="4:22" s="84" customFormat="1" ht="13.5" customHeight="1" x14ac:dyDescent="0.15">
      <c r="D130" s="136"/>
      <c r="I130" s="136"/>
      <c r="V130" s="137"/>
    </row>
    <row r="131" spans="4:22" s="84" customFormat="1" ht="13.5" customHeight="1" x14ac:dyDescent="0.15">
      <c r="D131" s="136"/>
      <c r="I131" s="136"/>
      <c r="V131" s="137"/>
    </row>
    <row r="132" spans="4:22" s="84" customFormat="1" ht="13.5" customHeight="1" x14ac:dyDescent="0.15">
      <c r="D132" s="136"/>
      <c r="I132" s="136"/>
      <c r="V132" s="137"/>
    </row>
    <row r="133" spans="4:22" s="84" customFormat="1" ht="13.5" customHeight="1" x14ac:dyDescent="0.15">
      <c r="D133" s="136"/>
      <c r="I133" s="136"/>
      <c r="V133" s="137"/>
    </row>
    <row r="134" spans="4:22" s="84" customFormat="1" ht="13.5" customHeight="1" x14ac:dyDescent="0.15">
      <c r="D134" s="136"/>
      <c r="I134" s="136"/>
      <c r="V134" s="137"/>
    </row>
    <row r="135" spans="4:22" s="84" customFormat="1" ht="13.5" customHeight="1" x14ac:dyDescent="0.15">
      <c r="D135" s="136"/>
      <c r="I135" s="136"/>
      <c r="V135" s="137"/>
    </row>
    <row r="136" spans="4:22" s="84" customFormat="1" ht="13.5" customHeight="1" x14ac:dyDescent="0.15">
      <c r="D136" s="136"/>
      <c r="I136" s="136"/>
      <c r="V136" s="137"/>
    </row>
    <row r="137" spans="4:22" s="84" customFormat="1" ht="13.5" customHeight="1" x14ac:dyDescent="0.15">
      <c r="D137" s="136"/>
      <c r="I137" s="136"/>
      <c r="V137" s="137"/>
    </row>
    <row r="138" spans="4:22" s="84" customFormat="1" ht="13.5" customHeight="1" x14ac:dyDescent="0.15">
      <c r="D138" s="136"/>
      <c r="I138" s="136"/>
      <c r="V138" s="137"/>
    </row>
    <row r="139" spans="4:22" s="84" customFormat="1" ht="13.5" customHeight="1" x14ac:dyDescent="0.15">
      <c r="D139" s="136"/>
      <c r="I139" s="136"/>
      <c r="V139" s="137"/>
    </row>
    <row r="140" spans="4:22" s="84" customFormat="1" ht="13.5" customHeight="1" x14ac:dyDescent="0.15">
      <c r="D140" s="136"/>
      <c r="I140" s="136"/>
      <c r="V140" s="137"/>
    </row>
    <row r="141" spans="4:22" s="84" customFormat="1" ht="13.5" customHeight="1" x14ac:dyDescent="0.15">
      <c r="D141" s="136"/>
      <c r="I141" s="136"/>
      <c r="V141" s="137"/>
    </row>
    <row r="142" spans="4:22" s="84" customFormat="1" ht="13.5" customHeight="1" x14ac:dyDescent="0.15">
      <c r="D142" s="136"/>
      <c r="I142" s="136"/>
      <c r="V142" s="137"/>
    </row>
    <row r="143" spans="4:22" s="84" customFormat="1" ht="13.5" customHeight="1" x14ac:dyDescent="0.15">
      <c r="D143" s="136"/>
      <c r="I143" s="136"/>
      <c r="V143" s="137"/>
    </row>
    <row r="144" spans="4:22" s="84" customFormat="1" ht="13.5" customHeight="1" x14ac:dyDescent="0.15">
      <c r="D144" s="136"/>
      <c r="I144" s="136"/>
      <c r="V144" s="137"/>
    </row>
    <row r="145" spans="4:22" s="84" customFormat="1" ht="13.5" customHeight="1" x14ac:dyDescent="0.15">
      <c r="D145" s="136"/>
      <c r="I145" s="136"/>
      <c r="V145" s="137"/>
    </row>
    <row r="146" spans="4:22" s="84" customFormat="1" ht="13.5" customHeight="1" x14ac:dyDescent="0.15">
      <c r="D146" s="136"/>
      <c r="I146" s="136"/>
      <c r="V146" s="137"/>
    </row>
    <row r="147" spans="4:22" s="84" customFormat="1" ht="13.5" customHeight="1" x14ac:dyDescent="0.15">
      <c r="D147" s="136"/>
      <c r="I147" s="136"/>
      <c r="V147" s="137"/>
    </row>
  </sheetData>
  <sheetProtection algorithmName="SHA-512" hashValue="hYCBT9mg2bUp/PWbuR2BzDvtBplhxLnhPb0zJwSifuXg+dMIqMutmooavb4w9jhDLNbcxYKeCZdu0Iev8UZJ+w==" saltValue="avJygOrjnkB3Jv7hmI8zRQ==" spinCount="100000" sheet="1" objects="1" scenarios="1"/>
  <mergeCells count="35">
    <mergeCell ref="A1:A2"/>
    <mergeCell ref="B1:F2"/>
    <mergeCell ref="S1:U1"/>
    <mergeCell ref="V1:X3"/>
    <mergeCell ref="B3:F3"/>
    <mergeCell ref="G1:K1"/>
    <mergeCell ref="G2:K3"/>
    <mergeCell ref="L1:M1"/>
    <mergeCell ref="L2:M3"/>
    <mergeCell ref="Q2:R3"/>
    <mergeCell ref="N1:P1"/>
    <mergeCell ref="N2:P3"/>
    <mergeCell ref="Q1:R1"/>
    <mergeCell ref="Y1:AD3"/>
    <mergeCell ref="S2:U3"/>
    <mergeCell ref="V4:Z4"/>
    <mergeCell ref="AA4:AE4"/>
    <mergeCell ref="AE2:AE3"/>
    <mergeCell ref="A59:Y59"/>
    <mergeCell ref="A60:Y60"/>
    <mergeCell ref="A7:A9"/>
    <mergeCell ref="A57:Y57"/>
    <mergeCell ref="AA57:AC57"/>
    <mergeCell ref="A58:Y58"/>
    <mergeCell ref="AA58:AC58"/>
    <mergeCell ref="B4:F4"/>
    <mergeCell ref="G4:K4"/>
    <mergeCell ref="L4:P4"/>
    <mergeCell ref="Q4:U4"/>
    <mergeCell ref="AA5:AC5"/>
    <mergeCell ref="V5:X5"/>
    <mergeCell ref="B5:D5"/>
    <mergeCell ref="G5:I5"/>
    <mergeCell ref="L5:N5"/>
    <mergeCell ref="Q5:S5"/>
  </mergeCells>
  <phoneticPr fontId="3"/>
  <dataValidations count="4">
    <dataValidation type="whole" imeMode="disabled" allowBlank="1" showInputMessage="1" showErrorMessage="1" errorTitle="入力エラー" error="入力された部数は販売店の持ち部数を超えています。_x000a_表示部数以下の数字を入力して下さい。" sqref="Z35" xr:uid="{00000000-0002-0000-0300-000000000000}">
      <formula1>0</formula1>
      <formula2>Y32</formula2>
    </dataValidation>
    <dataValidation type="whole" imeMode="disabled" allowBlank="1" showErrorMessage="1" errorTitle="入力エラー" error="入力された部数は販売店の持ち部数を超えています。_x000a_表示部数以下の数字を入力して下さい。" sqref="F36:F38 F25:F33 F7:F22 K20:K27 K30 Z53:Z55 P9:P13 U7:U10 K7:K17 P7 Z7:Z33 Z36:Z51 AE7:AE22 AE26:AE32" xr:uid="{00000000-0002-0000-0300-000001000000}">
      <formula1>0</formula1>
      <formula2>E7</formula2>
    </dataValidation>
    <dataValidation type="whole" imeMode="disabled" allowBlank="1" showInputMessage="1" showErrorMessage="1" errorTitle="入力エラー" error="入力された部数は販売店の持ち部数を超えています。_x000a_表示部数以下の数字を入力して下さい。" sqref="K18:K19 AE25" xr:uid="{00000000-0002-0000-0300-000002000000}">
      <formula1>0</formula1>
      <formula2>J14</formula2>
    </dataValidation>
    <dataValidation type="whole" imeMode="disabled" allowBlank="1" showInputMessage="1" showErrorMessage="1" errorTitle="入力エラー" error="入力された部数は販売店の持ち部数を超えています。_x000a_表示部数以下の数字を入力して下さい。" sqref="K35 K31:K32 K28:K29 Z52" xr:uid="{00000000-0002-0000-0300-000003000000}">
      <formula1>0</formula1>
      <formula2>J23</formula2>
    </dataValidation>
  </dataValidations>
  <printOptions horizontalCentered="1" verticalCentered="1"/>
  <pageMargins left="0.19685039370078741" right="0" top="0.19685039370078741" bottom="0.19685039370078741" header="0.31496062992125984" footer="0.31496062992125984"/>
  <pageSetup paperSize="12" scale="7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1"/>
    <pageSetUpPr fitToPage="1"/>
  </sheetPr>
  <dimension ref="A1:AF147"/>
  <sheetViews>
    <sheetView showGridLines="0" zoomScale="80" zoomScaleNormal="80" workbookViewId="0">
      <selection activeCell="B1" sqref="B1:F2"/>
    </sheetView>
  </sheetViews>
  <sheetFormatPr defaultRowHeight="13.5" x14ac:dyDescent="0.15"/>
  <cols>
    <col min="2" max="2" width="2.125" customWidth="1"/>
    <col min="3" max="3" width="13.625" customWidth="1"/>
    <col min="4" max="4" width="2.125" style="138" customWidth="1"/>
    <col min="5" max="6" width="8.625" customWidth="1"/>
    <col min="7" max="7" width="2.125" customWidth="1"/>
    <col min="8" max="8" width="13.625" customWidth="1"/>
    <col min="9" max="9" width="2.125" style="138" customWidth="1"/>
    <col min="10" max="11" width="8.625" customWidth="1"/>
    <col min="12" max="12" width="2.125" customWidth="1"/>
    <col min="13" max="13" width="13.625" customWidth="1"/>
    <col min="14" max="14" width="2.125" customWidth="1"/>
    <col min="15" max="16" width="8.625" customWidth="1"/>
    <col min="17" max="17" width="2.125" customWidth="1"/>
    <col min="18" max="18" width="13.625" customWidth="1"/>
    <col min="19" max="19" width="2.125" customWidth="1"/>
    <col min="20" max="21" width="8.625" customWidth="1"/>
    <col min="22" max="22" width="2.125" style="139" customWidth="1"/>
    <col min="23" max="23" width="13.625" customWidth="1"/>
    <col min="24" max="24" width="2.125" customWidth="1"/>
    <col min="25" max="26" width="8.625" customWidth="1"/>
    <col min="27" max="27" width="2.125" customWidth="1"/>
    <col min="28" max="28" width="13.625" customWidth="1"/>
    <col min="29" max="29" width="2.125" customWidth="1"/>
    <col min="30" max="31" width="8.625" customWidth="1"/>
  </cols>
  <sheetData>
    <row r="1" spans="1:32" s="6" customFormat="1" ht="15" customHeight="1" x14ac:dyDescent="0.15">
      <c r="A1" s="289" t="s">
        <v>16</v>
      </c>
      <c r="B1" s="291" t="str">
        <f>IF(記入欄!G2="","",記入欄!G2)</f>
        <v/>
      </c>
      <c r="C1" s="292"/>
      <c r="D1" s="292"/>
      <c r="E1" s="292"/>
      <c r="F1" s="292"/>
      <c r="G1" s="309" t="s">
        <v>19</v>
      </c>
      <c r="H1" s="309"/>
      <c r="I1" s="309"/>
      <c r="J1" s="309"/>
      <c r="K1" s="309"/>
      <c r="L1" s="311" t="s">
        <v>3</v>
      </c>
      <c r="M1" s="312"/>
      <c r="N1" s="317" t="str">
        <f>IF(記入欄!G5="","",記入欄!G5)</f>
        <v/>
      </c>
      <c r="O1" s="318"/>
      <c r="P1" s="318"/>
      <c r="Q1" s="311" t="s">
        <v>18</v>
      </c>
      <c r="R1" s="312"/>
      <c r="S1" s="295" t="str">
        <f>IF(記入欄!G7="","",記入欄!G7)</f>
        <v/>
      </c>
      <c r="T1" s="296"/>
      <c r="U1" s="297"/>
      <c r="V1" s="298" t="s">
        <v>4</v>
      </c>
      <c r="W1" s="299"/>
      <c r="X1" s="300"/>
      <c r="Y1" s="272" t="str">
        <f>IF(記入欄!G8="","",記入欄!G8)</f>
        <v/>
      </c>
      <c r="Z1" s="273"/>
      <c r="AA1" s="273"/>
      <c r="AB1" s="273"/>
      <c r="AC1" s="273"/>
      <c r="AD1" s="274"/>
      <c r="AE1" s="5" t="s">
        <v>0</v>
      </c>
      <c r="AF1" s="100"/>
    </row>
    <row r="2" spans="1:32" s="6" customFormat="1" ht="15" customHeight="1" x14ac:dyDescent="0.15">
      <c r="A2" s="290"/>
      <c r="B2" s="293"/>
      <c r="C2" s="294"/>
      <c r="D2" s="294"/>
      <c r="E2" s="294"/>
      <c r="F2" s="294"/>
      <c r="G2" s="310" t="str">
        <f>IF(記入欄!G4="","",記入欄!G4)</f>
        <v/>
      </c>
      <c r="H2" s="310"/>
      <c r="I2" s="310"/>
      <c r="J2" s="310"/>
      <c r="K2" s="310"/>
      <c r="L2" s="311" t="s">
        <v>2</v>
      </c>
      <c r="M2" s="312"/>
      <c r="N2" s="319" t="str">
        <f>IF(記入欄!G6="","",記入欄!G6)</f>
        <v/>
      </c>
      <c r="O2" s="320"/>
      <c r="P2" s="320"/>
      <c r="Q2" s="313" t="s">
        <v>308</v>
      </c>
      <c r="R2" s="314"/>
      <c r="S2" s="281">
        <f>集計表!R28</f>
        <v>0</v>
      </c>
      <c r="T2" s="282"/>
      <c r="U2" s="283"/>
      <c r="V2" s="301"/>
      <c r="W2" s="302"/>
      <c r="X2" s="303"/>
      <c r="Y2" s="275"/>
      <c r="Z2" s="276"/>
      <c r="AA2" s="276"/>
      <c r="AB2" s="276"/>
      <c r="AC2" s="276"/>
      <c r="AD2" s="277"/>
      <c r="AE2" s="287">
        <v>2</v>
      </c>
    </row>
    <row r="3" spans="1:32" s="6" customFormat="1" ht="15" customHeight="1" x14ac:dyDescent="0.15">
      <c r="A3" s="113" t="s">
        <v>17</v>
      </c>
      <c r="B3" s="307" t="str">
        <f>IF(記入欄!G3="","",記入欄!G3)</f>
        <v/>
      </c>
      <c r="C3" s="308"/>
      <c r="D3" s="308"/>
      <c r="E3" s="308"/>
      <c r="F3" s="308"/>
      <c r="G3" s="310"/>
      <c r="H3" s="310"/>
      <c r="I3" s="310"/>
      <c r="J3" s="310"/>
      <c r="K3" s="310"/>
      <c r="L3" s="311"/>
      <c r="M3" s="312"/>
      <c r="N3" s="321"/>
      <c r="O3" s="322"/>
      <c r="P3" s="322"/>
      <c r="Q3" s="315"/>
      <c r="R3" s="316"/>
      <c r="S3" s="284"/>
      <c r="T3" s="285"/>
      <c r="U3" s="286"/>
      <c r="V3" s="304"/>
      <c r="W3" s="305"/>
      <c r="X3" s="306"/>
      <c r="Y3" s="278"/>
      <c r="Z3" s="279"/>
      <c r="AA3" s="279"/>
      <c r="AB3" s="279"/>
      <c r="AC3" s="279"/>
      <c r="AD3" s="280"/>
      <c r="AE3" s="288"/>
    </row>
    <row r="4" spans="1:32" s="134" customFormat="1" ht="16.5" customHeight="1" x14ac:dyDescent="0.15">
      <c r="A4" s="8" t="s">
        <v>38</v>
      </c>
      <c r="B4" s="260" t="s">
        <v>6</v>
      </c>
      <c r="C4" s="261"/>
      <c r="D4" s="261"/>
      <c r="E4" s="261"/>
      <c r="F4" s="262"/>
      <c r="G4" s="260" t="s">
        <v>7</v>
      </c>
      <c r="H4" s="261"/>
      <c r="I4" s="261"/>
      <c r="J4" s="261"/>
      <c r="K4" s="262"/>
      <c r="L4" s="260" t="s">
        <v>8</v>
      </c>
      <c r="M4" s="261"/>
      <c r="N4" s="261"/>
      <c r="O4" s="261"/>
      <c r="P4" s="262"/>
      <c r="Q4" s="260" t="s">
        <v>9</v>
      </c>
      <c r="R4" s="261"/>
      <c r="S4" s="261"/>
      <c r="T4" s="261"/>
      <c r="U4" s="262"/>
      <c r="V4" s="260" t="s">
        <v>23</v>
      </c>
      <c r="W4" s="261"/>
      <c r="X4" s="261"/>
      <c r="Y4" s="261"/>
      <c r="Z4" s="262"/>
      <c r="AA4" s="260" t="s">
        <v>11</v>
      </c>
      <c r="AB4" s="261"/>
      <c r="AC4" s="261"/>
      <c r="AD4" s="261"/>
      <c r="AE4" s="262"/>
    </row>
    <row r="5" spans="1:32" s="134" customFormat="1" ht="16.5" customHeight="1" x14ac:dyDescent="0.15">
      <c r="A5" s="7">
        <v>33</v>
      </c>
      <c r="B5" s="263" t="s">
        <v>12</v>
      </c>
      <c r="C5" s="264"/>
      <c r="D5" s="265"/>
      <c r="E5" s="9" t="s">
        <v>13</v>
      </c>
      <c r="F5" s="10" t="s">
        <v>14</v>
      </c>
      <c r="G5" s="263" t="s">
        <v>12</v>
      </c>
      <c r="H5" s="264"/>
      <c r="I5" s="265"/>
      <c r="J5" s="9" t="s">
        <v>13</v>
      </c>
      <c r="K5" s="10" t="s">
        <v>14</v>
      </c>
      <c r="L5" s="263" t="s">
        <v>12</v>
      </c>
      <c r="M5" s="264"/>
      <c r="N5" s="265"/>
      <c r="O5" s="9" t="s">
        <v>13</v>
      </c>
      <c r="P5" s="10" t="s">
        <v>14</v>
      </c>
      <c r="Q5" s="263" t="s">
        <v>12</v>
      </c>
      <c r="R5" s="264"/>
      <c r="S5" s="265"/>
      <c r="T5" s="9" t="s">
        <v>13</v>
      </c>
      <c r="U5" s="10" t="s">
        <v>14</v>
      </c>
      <c r="V5" s="263" t="s">
        <v>12</v>
      </c>
      <c r="W5" s="264"/>
      <c r="X5" s="265"/>
      <c r="Y5" s="9" t="s">
        <v>13</v>
      </c>
      <c r="Z5" s="10" t="s">
        <v>14</v>
      </c>
      <c r="AA5" s="263" t="s">
        <v>12</v>
      </c>
      <c r="AB5" s="264"/>
      <c r="AC5" s="265"/>
      <c r="AD5" s="9" t="s">
        <v>13</v>
      </c>
      <c r="AE5" s="10" t="s">
        <v>14</v>
      </c>
    </row>
    <row r="6" spans="1:32" s="135" customFormat="1" ht="16.5" customHeight="1" x14ac:dyDescent="0.15">
      <c r="A6" s="11">
        <v>201</v>
      </c>
      <c r="B6" s="173"/>
      <c r="C6" s="174"/>
      <c r="D6" s="174"/>
      <c r="E6" s="175"/>
      <c r="F6" s="1"/>
      <c r="G6" s="176"/>
      <c r="H6" s="174"/>
      <c r="I6" s="177"/>
      <c r="J6" s="175"/>
      <c r="K6" s="1"/>
      <c r="L6" s="176"/>
      <c r="M6" s="174"/>
      <c r="N6" s="177"/>
      <c r="O6" s="175"/>
      <c r="P6" s="1"/>
      <c r="Q6" s="176"/>
      <c r="R6" s="174"/>
      <c r="S6" s="177"/>
      <c r="T6" s="175"/>
      <c r="U6" s="1"/>
      <c r="V6" s="26"/>
      <c r="W6" s="19" t="s">
        <v>100</v>
      </c>
      <c r="X6" s="18"/>
      <c r="Y6" s="15">
        <v>800</v>
      </c>
      <c r="Z6" s="1"/>
      <c r="AA6" s="176"/>
      <c r="AB6" s="174"/>
      <c r="AC6" s="177"/>
      <c r="AD6" s="175"/>
      <c r="AE6" s="1"/>
    </row>
    <row r="7" spans="1:32" s="135" customFormat="1" ht="16.5" customHeight="1" x14ac:dyDescent="0.15">
      <c r="A7" s="267" t="s">
        <v>40</v>
      </c>
      <c r="B7" s="171"/>
      <c r="C7" s="149"/>
      <c r="D7" s="147"/>
      <c r="E7" s="143"/>
      <c r="F7" s="2"/>
      <c r="G7" s="148"/>
      <c r="H7" s="147"/>
      <c r="I7" s="141"/>
      <c r="J7" s="143"/>
      <c r="K7" s="2"/>
      <c r="L7" s="148"/>
      <c r="M7" s="147"/>
      <c r="N7" s="141"/>
      <c r="O7" s="143"/>
      <c r="P7" s="2"/>
      <c r="Q7" s="148"/>
      <c r="R7" s="147"/>
      <c r="S7" s="141"/>
      <c r="T7" s="143"/>
      <c r="U7" s="2"/>
      <c r="V7" s="26"/>
      <c r="W7" s="27" t="s">
        <v>101</v>
      </c>
      <c r="X7" s="26"/>
      <c r="Y7" s="23">
        <v>1350</v>
      </c>
      <c r="Z7" s="2"/>
      <c r="AA7" s="148"/>
      <c r="AB7" s="147"/>
      <c r="AC7" s="141"/>
      <c r="AD7" s="143"/>
      <c r="AE7" s="2"/>
    </row>
    <row r="8" spans="1:32" s="135" customFormat="1" ht="16.5" customHeight="1" x14ac:dyDescent="0.15">
      <c r="A8" s="267"/>
      <c r="B8" s="165"/>
      <c r="C8" s="147"/>
      <c r="D8" s="147"/>
      <c r="E8" s="143"/>
      <c r="F8" s="2"/>
      <c r="G8" s="148"/>
      <c r="H8" s="147"/>
      <c r="I8" s="141"/>
      <c r="J8" s="143"/>
      <c r="K8" s="2"/>
      <c r="L8" s="148"/>
      <c r="M8" s="147"/>
      <c r="N8" s="141"/>
      <c r="O8" s="143"/>
      <c r="P8" s="2"/>
      <c r="Q8" s="148"/>
      <c r="R8" s="147"/>
      <c r="S8" s="141"/>
      <c r="T8" s="143"/>
      <c r="U8" s="2"/>
      <c r="V8" s="26"/>
      <c r="W8" s="27" t="s">
        <v>102</v>
      </c>
      <c r="X8" s="26"/>
      <c r="Y8" s="23">
        <v>1100</v>
      </c>
      <c r="Z8" s="2"/>
      <c r="AA8" s="148"/>
      <c r="AB8" s="147"/>
      <c r="AC8" s="141"/>
      <c r="AD8" s="143"/>
      <c r="AE8" s="2"/>
    </row>
    <row r="9" spans="1:32" s="135" customFormat="1" ht="16.5" customHeight="1" x14ac:dyDescent="0.15">
      <c r="A9" s="267"/>
      <c r="B9" s="148"/>
      <c r="C9" s="147"/>
      <c r="D9" s="147"/>
      <c r="E9" s="143"/>
      <c r="F9" s="2"/>
      <c r="G9" s="148"/>
      <c r="H9" s="147"/>
      <c r="I9" s="141"/>
      <c r="J9" s="143"/>
      <c r="K9" s="2"/>
      <c r="L9" s="148"/>
      <c r="M9" s="147"/>
      <c r="N9" s="141"/>
      <c r="O9" s="143"/>
      <c r="P9" s="2"/>
      <c r="Q9" s="148"/>
      <c r="R9" s="147"/>
      <c r="S9" s="141"/>
      <c r="T9" s="143"/>
      <c r="U9" s="2"/>
      <c r="V9" s="26"/>
      <c r="W9" s="27" t="s">
        <v>103</v>
      </c>
      <c r="X9" s="26"/>
      <c r="Y9" s="23">
        <v>1750</v>
      </c>
      <c r="Z9" s="2"/>
      <c r="AA9" s="148"/>
      <c r="AB9" s="147"/>
      <c r="AC9" s="141"/>
      <c r="AD9" s="143"/>
      <c r="AE9" s="2"/>
    </row>
    <row r="10" spans="1:32" s="135" customFormat="1" ht="16.5" customHeight="1" x14ac:dyDescent="0.15">
      <c r="A10" s="37"/>
      <c r="B10" s="141"/>
      <c r="C10" s="178"/>
      <c r="D10" s="141"/>
      <c r="E10" s="179"/>
      <c r="F10" s="3"/>
      <c r="G10" s="141"/>
      <c r="H10" s="141"/>
      <c r="I10" s="141"/>
      <c r="J10" s="179"/>
      <c r="K10" s="2"/>
      <c r="L10" s="148"/>
      <c r="M10" s="147"/>
      <c r="N10" s="141"/>
      <c r="O10" s="143"/>
      <c r="P10" s="2"/>
      <c r="Q10" s="148"/>
      <c r="R10" s="147"/>
      <c r="S10" s="141"/>
      <c r="T10" s="143"/>
      <c r="U10" s="2"/>
      <c r="V10" s="40"/>
      <c r="W10" s="27" t="s">
        <v>104</v>
      </c>
      <c r="X10" s="26"/>
      <c r="Y10" s="23">
        <v>1850</v>
      </c>
      <c r="Z10" s="2"/>
      <c r="AA10" s="148"/>
      <c r="AB10" s="147"/>
      <c r="AC10" s="141"/>
      <c r="AD10" s="143"/>
      <c r="AE10" s="2"/>
    </row>
    <row r="11" spans="1:32" s="135" customFormat="1" ht="16.5" customHeight="1" x14ac:dyDescent="0.15">
      <c r="A11" s="37"/>
      <c r="B11" s="141"/>
      <c r="C11" s="141"/>
      <c r="D11" s="141"/>
      <c r="E11" s="179"/>
      <c r="F11" s="3"/>
      <c r="G11" s="141"/>
      <c r="H11" s="141"/>
      <c r="I11" s="141"/>
      <c r="J11" s="179"/>
      <c r="K11" s="2"/>
      <c r="L11" s="141"/>
      <c r="M11" s="141"/>
      <c r="N11" s="180"/>
      <c r="O11" s="143"/>
      <c r="P11" s="2"/>
      <c r="Q11" s="140"/>
      <c r="R11" s="147"/>
      <c r="S11" s="160"/>
      <c r="T11" s="150"/>
      <c r="U11" s="2"/>
      <c r="V11" s="26"/>
      <c r="W11" s="27" t="s">
        <v>429</v>
      </c>
      <c r="X11" s="35"/>
      <c r="Y11" s="23">
        <v>2000</v>
      </c>
      <c r="Z11" s="2"/>
      <c r="AA11" s="140"/>
      <c r="AB11" s="147"/>
      <c r="AC11" s="160"/>
      <c r="AD11" s="143"/>
      <c r="AE11" s="2"/>
    </row>
    <row r="12" spans="1:32" s="135" customFormat="1" ht="16.5" customHeight="1" x14ac:dyDescent="0.15">
      <c r="A12" s="37"/>
      <c r="B12" s="141"/>
      <c r="C12" s="141"/>
      <c r="D12" s="141"/>
      <c r="E12" s="179"/>
      <c r="F12" s="3"/>
      <c r="G12" s="141"/>
      <c r="H12" s="141"/>
      <c r="I12" s="141"/>
      <c r="J12" s="179"/>
      <c r="K12" s="2"/>
      <c r="L12" s="141"/>
      <c r="M12" s="141"/>
      <c r="N12" s="142"/>
      <c r="O12" s="143"/>
      <c r="P12" s="2"/>
      <c r="Q12" s="148"/>
      <c r="R12" s="147"/>
      <c r="S12" s="141"/>
      <c r="T12" s="150"/>
      <c r="U12" s="2"/>
      <c r="V12" s="26"/>
      <c r="W12" s="27" t="s">
        <v>430</v>
      </c>
      <c r="X12" s="26"/>
      <c r="Y12" s="23">
        <v>1850</v>
      </c>
      <c r="Z12" s="2"/>
      <c r="AA12" s="148"/>
      <c r="AB12" s="147"/>
      <c r="AC12" s="141"/>
      <c r="AD12" s="143"/>
      <c r="AE12" s="2"/>
    </row>
    <row r="13" spans="1:32" s="135" customFormat="1" ht="16.5" customHeight="1" x14ac:dyDescent="0.15">
      <c r="A13" s="37"/>
      <c r="B13" s="141"/>
      <c r="C13" s="141"/>
      <c r="D13" s="141"/>
      <c r="E13" s="179"/>
      <c r="F13" s="3"/>
      <c r="G13" s="141"/>
      <c r="H13" s="141"/>
      <c r="I13" s="141"/>
      <c r="J13" s="179"/>
      <c r="K13" s="2"/>
      <c r="L13" s="141"/>
      <c r="M13" s="141"/>
      <c r="N13" s="142"/>
      <c r="O13" s="143"/>
      <c r="P13" s="2"/>
      <c r="Q13" s="148"/>
      <c r="R13" s="147"/>
      <c r="S13" s="141"/>
      <c r="T13" s="150"/>
      <c r="U13" s="2"/>
      <c r="V13" s="26"/>
      <c r="W13" s="27" t="s">
        <v>428</v>
      </c>
      <c r="X13" s="26"/>
      <c r="Y13" s="23">
        <v>1000</v>
      </c>
      <c r="Z13" s="2"/>
      <c r="AA13" s="148"/>
      <c r="AB13" s="147"/>
      <c r="AC13" s="141"/>
      <c r="AD13" s="143"/>
      <c r="AE13" s="2"/>
    </row>
    <row r="14" spans="1:32" s="135" customFormat="1" ht="16.5" customHeight="1" x14ac:dyDescent="0.15">
      <c r="A14" s="37"/>
      <c r="B14" s="141"/>
      <c r="C14" s="141"/>
      <c r="D14" s="141"/>
      <c r="E14" s="179"/>
      <c r="F14" s="3"/>
      <c r="G14" s="141"/>
      <c r="H14" s="141"/>
      <c r="I14" s="141"/>
      <c r="J14" s="179"/>
      <c r="K14" s="2"/>
      <c r="L14" s="141"/>
      <c r="M14" s="141"/>
      <c r="N14" s="142"/>
      <c r="O14" s="143"/>
      <c r="P14" s="2"/>
      <c r="Q14" s="148"/>
      <c r="R14" s="147"/>
      <c r="S14" s="141"/>
      <c r="T14" s="150"/>
      <c r="U14" s="2"/>
      <c r="V14" s="26"/>
      <c r="W14" s="27" t="s">
        <v>105</v>
      </c>
      <c r="X14" s="26"/>
      <c r="Y14" s="23">
        <v>1100</v>
      </c>
      <c r="Z14" s="2"/>
      <c r="AA14" s="148"/>
      <c r="AB14" s="147"/>
      <c r="AC14" s="141"/>
      <c r="AD14" s="143"/>
      <c r="AE14" s="2"/>
    </row>
    <row r="15" spans="1:32" s="135" customFormat="1" ht="16.5" customHeight="1" x14ac:dyDescent="0.15">
      <c r="A15" s="37"/>
      <c r="B15" s="141"/>
      <c r="C15" s="141"/>
      <c r="D15" s="141"/>
      <c r="E15" s="179"/>
      <c r="F15" s="3"/>
      <c r="G15" s="141"/>
      <c r="H15" s="141"/>
      <c r="I15" s="141"/>
      <c r="J15" s="179"/>
      <c r="K15" s="2"/>
      <c r="L15" s="141"/>
      <c r="M15" s="141"/>
      <c r="N15" s="142"/>
      <c r="O15" s="143"/>
      <c r="P15" s="2"/>
      <c r="Q15" s="148"/>
      <c r="R15" s="147"/>
      <c r="S15" s="141"/>
      <c r="T15" s="150"/>
      <c r="U15" s="2"/>
      <c r="V15" s="26"/>
      <c r="W15" s="27" t="s">
        <v>106</v>
      </c>
      <c r="X15" s="26"/>
      <c r="Y15" s="23">
        <v>3650</v>
      </c>
      <c r="Z15" s="2"/>
      <c r="AA15" s="148"/>
      <c r="AB15" s="147"/>
      <c r="AC15" s="141"/>
      <c r="AD15" s="143"/>
      <c r="AE15" s="2"/>
    </row>
    <row r="16" spans="1:32" s="135" customFormat="1" ht="16.5" customHeight="1" x14ac:dyDescent="0.15">
      <c r="A16" s="37"/>
      <c r="B16" s="141"/>
      <c r="C16" s="141"/>
      <c r="D16" s="141"/>
      <c r="E16" s="179"/>
      <c r="F16" s="3"/>
      <c r="G16" s="141"/>
      <c r="H16" s="141"/>
      <c r="I16" s="141"/>
      <c r="J16" s="179"/>
      <c r="K16" s="2"/>
      <c r="L16" s="141"/>
      <c r="M16" s="141"/>
      <c r="N16" s="142"/>
      <c r="O16" s="143"/>
      <c r="P16" s="2"/>
      <c r="Q16" s="148"/>
      <c r="R16" s="147"/>
      <c r="S16" s="141"/>
      <c r="T16" s="150"/>
      <c r="U16" s="2"/>
      <c r="V16" s="26"/>
      <c r="W16" s="27" t="s">
        <v>431</v>
      </c>
      <c r="X16" s="26"/>
      <c r="Y16" s="23">
        <v>1800</v>
      </c>
      <c r="Z16" s="2"/>
      <c r="AA16" s="148"/>
      <c r="AB16" s="147"/>
      <c r="AC16" s="141"/>
      <c r="AD16" s="143"/>
      <c r="AE16" s="2"/>
    </row>
    <row r="17" spans="1:31" s="135" customFormat="1" ht="16.5" customHeight="1" x14ac:dyDescent="0.15">
      <c r="A17" s="37"/>
      <c r="B17" s="141"/>
      <c r="C17" s="141"/>
      <c r="D17" s="141"/>
      <c r="E17" s="179"/>
      <c r="F17" s="3"/>
      <c r="G17" s="141"/>
      <c r="H17" s="141"/>
      <c r="I17" s="141"/>
      <c r="J17" s="179"/>
      <c r="K17" s="2"/>
      <c r="L17" s="141"/>
      <c r="M17" s="141"/>
      <c r="N17" s="181"/>
      <c r="O17" s="143"/>
      <c r="P17" s="2"/>
      <c r="Q17" s="151"/>
      <c r="R17" s="147"/>
      <c r="S17" s="167"/>
      <c r="T17" s="150"/>
      <c r="U17" s="2"/>
      <c r="V17" s="26"/>
      <c r="W17" s="27" t="s">
        <v>432</v>
      </c>
      <c r="X17" s="40"/>
      <c r="Y17" s="23">
        <v>1500</v>
      </c>
      <c r="Z17" s="2"/>
      <c r="AA17" s="151"/>
      <c r="AB17" s="147"/>
      <c r="AC17" s="167"/>
      <c r="AD17" s="143"/>
      <c r="AE17" s="2"/>
    </row>
    <row r="18" spans="1:31" s="135" customFormat="1" ht="16.5" customHeight="1" x14ac:dyDescent="0.15">
      <c r="A18" s="37"/>
      <c r="B18" s="141"/>
      <c r="C18" s="141"/>
      <c r="D18" s="141"/>
      <c r="E18" s="179"/>
      <c r="F18" s="3"/>
      <c r="G18" s="141"/>
      <c r="H18" s="141"/>
      <c r="I18" s="141"/>
      <c r="J18" s="179"/>
      <c r="K18" s="2"/>
      <c r="L18" s="141"/>
      <c r="M18" s="141"/>
      <c r="N18" s="142"/>
      <c r="O18" s="143"/>
      <c r="P18" s="2"/>
      <c r="Q18" s="148"/>
      <c r="R18" s="147"/>
      <c r="S18" s="141"/>
      <c r="T18" s="150"/>
      <c r="U18" s="2"/>
      <c r="V18" s="26"/>
      <c r="W18" s="27" t="s">
        <v>433</v>
      </c>
      <c r="X18" s="26"/>
      <c r="Y18" s="23">
        <v>1800</v>
      </c>
      <c r="Z18" s="2"/>
      <c r="AA18" s="148"/>
      <c r="AB18" s="147"/>
      <c r="AC18" s="141"/>
      <c r="AD18" s="143"/>
      <c r="AE18" s="2"/>
    </row>
    <row r="19" spans="1:31" s="135" customFormat="1" ht="16.5" customHeight="1" x14ac:dyDescent="0.15">
      <c r="A19" s="37"/>
      <c r="B19" s="141"/>
      <c r="C19" s="141"/>
      <c r="D19" s="141"/>
      <c r="E19" s="179"/>
      <c r="F19" s="3"/>
      <c r="G19" s="148"/>
      <c r="H19" s="147"/>
      <c r="I19" s="141"/>
      <c r="J19" s="143"/>
      <c r="K19" s="2"/>
      <c r="L19" s="141"/>
      <c r="M19" s="141"/>
      <c r="N19" s="142"/>
      <c r="O19" s="143"/>
      <c r="P19" s="2"/>
      <c r="Q19" s="148"/>
      <c r="R19" s="147"/>
      <c r="S19" s="141"/>
      <c r="T19" s="143"/>
      <c r="U19" s="2"/>
      <c r="V19" s="26"/>
      <c r="W19" s="27" t="s">
        <v>434</v>
      </c>
      <c r="X19" s="26"/>
      <c r="Y19" s="23">
        <v>1350</v>
      </c>
      <c r="Z19" s="2"/>
      <c r="AA19" s="148"/>
      <c r="AB19" s="147"/>
      <c r="AC19" s="141"/>
      <c r="AD19" s="143"/>
      <c r="AE19" s="2"/>
    </row>
    <row r="20" spans="1:31" s="135" customFormat="1" ht="16.5" customHeight="1" x14ac:dyDescent="0.15">
      <c r="A20" s="221"/>
      <c r="B20" s="148"/>
      <c r="C20" s="147"/>
      <c r="D20" s="147"/>
      <c r="E20" s="143"/>
      <c r="F20" s="2"/>
      <c r="G20" s="148"/>
      <c r="H20" s="147"/>
      <c r="I20" s="141"/>
      <c r="J20" s="143"/>
      <c r="K20" s="2"/>
      <c r="L20" s="148"/>
      <c r="M20" s="147"/>
      <c r="N20" s="141"/>
      <c r="O20" s="143"/>
      <c r="P20" s="2"/>
      <c r="Q20" s="148"/>
      <c r="R20" s="147"/>
      <c r="S20" s="141"/>
      <c r="T20" s="150"/>
      <c r="U20" s="2"/>
      <c r="V20" s="141"/>
      <c r="W20" s="200"/>
      <c r="X20" s="141"/>
      <c r="Y20" s="143"/>
      <c r="Z20" s="2"/>
      <c r="AA20" s="148"/>
      <c r="AB20" s="147"/>
      <c r="AC20" s="141"/>
      <c r="AD20" s="143"/>
      <c r="AE20" s="2"/>
    </row>
    <row r="21" spans="1:31" s="135" customFormat="1" ht="16.5" customHeight="1" x14ac:dyDescent="0.15">
      <c r="A21" s="37"/>
      <c r="B21" s="165"/>
      <c r="C21" s="147"/>
      <c r="D21" s="152"/>
      <c r="E21" s="143"/>
      <c r="F21" s="2"/>
      <c r="G21" s="165"/>
      <c r="H21" s="147"/>
      <c r="I21" s="153"/>
      <c r="J21" s="143"/>
      <c r="K21" s="2"/>
      <c r="L21" s="165"/>
      <c r="M21" s="147"/>
      <c r="N21" s="166"/>
      <c r="O21" s="143"/>
      <c r="P21" s="2"/>
      <c r="Q21" s="165"/>
      <c r="R21" s="147"/>
      <c r="S21" s="166"/>
      <c r="T21" s="143"/>
      <c r="U21" s="2"/>
      <c r="V21" s="141"/>
      <c r="W21" s="200"/>
      <c r="X21" s="166"/>
      <c r="Y21" s="143"/>
      <c r="Z21" s="2"/>
      <c r="AA21" s="165"/>
      <c r="AB21" s="147"/>
      <c r="AC21" s="166"/>
      <c r="AD21" s="143"/>
      <c r="AE21" s="2"/>
    </row>
    <row r="22" spans="1:31" s="135" customFormat="1" ht="16.5" customHeight="1" x14ac:dyDescent="0.15">
      <c r="A22" s="68"/>
      <c r="B22" s="165"/>
      <c r="C22" s="147"/>
      <c r="D22" s="152"/>
      <c r="E22" s="143"/>
      <c r="F22" s="2"/>
      <c r="G22" s="165"/>
      <c r="H22" s="147"/>
      <c r="I22" s="153"/>
      <c r="J22" s="143"/>
      <c r="K22" s="2"/>
      <c r="L22" s="165"/>
      <c r="M22" s="147"/>
      <c r="N22" s="166"/>
      <c r="O22" s="143"/>
      <c r="P22" s="2"/>
      <c r="Q22" s="165"/>
      <c r="R22" s="147"/>
      <c r="S22" s="166"/>
      <c r="T22" s="143"/>
      <c r="U22" s="2"/>
      <c r="V22" s="141"/>
      <c r="W22" s="200"/>
      <c r="X22" s="166"/>
      <c r="Y22" s="143"/>
      <c r="Z22" s="2"/>
      <c r="AA22" s="165"/>
      <c r="AB22" s="147"/>
      <c r="AC22" s="166"/>
      <c r="AD22" s="143"/>
      <c r="AE22" s="2"/>
    </row>
    <row r="23" spans="1:31" s="135" customFormat="1" ht="16.5" customHeight="1" x14ac:dyDescent="0.15">
      <c r="A23" s="68"/>
      <c r="B23" s="165"/>
      <c r="C23" s="147"/>
      <c r="D23" s="152"/>
      <c r="E23" s="143"/>
      <c r="F23" s="2"/>
      <c r="G23" s="165"/>
      <c r="H23" s="147"/>
      <c r="I23" s="153"/>
      <c r="J23" s="143"/>
      <c r="K23" s="2"/>
      <c r="L23" s="165"/>
      <c r="M23" s="147"/>
      <c r="N23" s="166"/>
      <c r="O23" s="143"/>
      <c r="P23" s="2"/>
      <c r="Q23" s="165"/>
      <c r="R23" s="147"/>
      <c r="S23" s="166"/>
      <c r="T23" s="143"/>
      <c r="U23" s="2"/>
      <c r="V23" s="141"/>
      <c r="W23" s="200"/>
      <c r="X23" s="141"/>
      <c r="Y23" s="143"/>
      <c r="Z23" s="2"/>
      <c r="AA23" s="165"/>
      <c r="AB23" s="147"/>
      <c r="AC23" s="166"/>
      <c r="AD23" s="143"/>
      <c r="AE23" s="2"/>
    </row>
    <row r="24" spans="1:31" s="135" customFormat="1" ht="16.5" customHeight="1" x14ac:dyDescent="0.15">
      <c r="A24" s="37"/>
      <c r="B24" s="165"/>
      <c r="C24" s="147"/>
      <c r="D24" s="152"/>
      <c r="E24" s="143"/>
      <c r="F24" s="2"/>
      <c r="G24" s="148"/>
      <c r="H24" s="147"/>
      <c r="I24" s="153"/>
      <c r="J24" s="143"/>
      <c r="K24" s="2"/>
      <c r="L24" s="148"/>
      <c r="M24" s="147"/>
      <c r="N24" s="141"/>
      <c r="O24" s="143"/>
      <c r="P24" s="2"/>
      <c r="Q24" s="148"/>
      <c r="R24" s="147"/>
      <c r="S24" s="141"/>
      <c r="T24" s="150"/>
      <c r="U24" s="2"/>
      <c r="V24" s="141"/>
      <c r="W24" s="200"/>
      <c r="X24" s="141"/>
      <c r="Y24" s="143"/>
      <c r="Z24" s="2"/>
      <c r="AA24" s="148"/>
      <c r="AB24" s="147"/>
      <c r="AC24" s="141"/>
      <c r="AD24" s="143"/>
      <c r="AE24" s="2"/>
    </row>
    <row r="25" spans="1:31" s="135" customFormat="1" ht="16.5" customHeight="1" x14ac:dyDescent="0.15">
      <c r="A25" s="37"/>
      <c r="B25" s="148"/>
      <c r="C25" s="147"/>
      <c r="D25" s="152"/>
      <c r="E25" s="143"/>
      <c r="F25" s="2"/>
      <c r="G25" s="148"/>
      <c r="H25" s="147"/>
      <c r="I25" s="153"/>
      <c r="J25" s="143"/>
      <c r="K25" s="2"/>
      <c r="L25" s="148"/>
      <c r="M25" s="147"/>
      <c r="N25" s="141"/>
      <c r="O25" s="143"/>
      <c r="P25" s="2"/>
      <c r="Q25" s="148"/>
      <c r="R25" s="147"/>
      <c r="S25" s="141"/>
      <c r="T25" s="150"/>
      <c r="U25" s="2"/>
      <c r="V25" s="141"/>
      <c r="W25" s="200"/>
      <c r="X25" s="141"/>
      <c r="Y25" s="143"/>
      <c r="Z25" s="2"/>
      <c r="AA25" s="148"/>
      <c r="AB25" s="147"/>
      <c r="AC25" s="141"/>
      <c r="AD25" s="143"/>
      <c r="AE25" s="2"/>
    </row>
    <row r="26" spans="1:31" s="135" customFormat="1" ht="16.5" customHeight="1" x14ac:dyDescent="0.15">
      <c r="A26" s="37"/>
      <c r="B26" s="148"/>
      <c r="C26" s="147"/>
      <c r="D26" s="152"/>
      <c r="E26" s="143"/>
      <c r="F26" s="2"/>
      <c r="G26" s="148"/>
      <c r="H26" s="147"/>
      <c r="I26" s="153"/>
      <c r="J26" s="143"/>
      <c r="K26" s="2"/>
      <c r="L26" s="148"/>
      <c r="M26" s="147"/>
      <c r="N26" s="141"/>
      <c r="O26" s="143"/>
      <c r="P26" s="2"/>
      <c r="Q26" s="148"/>
      <c r="R26" s="147"/>
      <c r="S26" s="141"/>
      <c r="T26" s="150"/>
      <c r="U26" s="2"/>
      <c r="V26" s="141"/>
      <c r="W26" s="200"/>
      <c r="X26" s="141"/>
      <c r="Y26" s="143"/>
      <c r="Z26" s="2"/>
      <c r="AA26" s="148"/>
      <c r="AB26" s="147"/>
      <c r="AC26" s="141"/>
      <c r="AD26" s="143"/>
      <c r="AE26" s="2"/>
    </row>
    <row r="27" spans="1:31" s="135" customFormat="1" ht="16.5" customHeight="1" x14ac:dyDescent="0.15">
      <c r="A27" s="37"/>
      <c r="B27" s="148"/>
      <c r="C27" s="147"/>
      <c r="D27" s="152"/>
      <c r="E27" s="143"/>
      <c r="F27" s="2"/>
      <c r="G27" s="148"/>
      <c r="H27" s="147"/>
      <c r="I27" s="153"/>
      <c r="J27" s="143"/>
      <c r="K27" s="2"/>
      <c r="L27" s="148"/>
      <c r="M27" s="147"/>
      <c r="N27" s="141"/>
      <c r="O27" s="143"/>
      <c r="P27" s="2"/>
      <c r="Q27" s="148"/>
      <c r="R27" s="147"/>
      <c r="S27" s="141"/>
      <c r="T27" s="150"/>
      <c r="U27" s="2"/>
      <c r="V27" s="147"/>
      <c r="W27" s="197"/>
      <c r="X27" s="193"/>
      <c r="Y27" s="179"/>
      <c r="Z27" s="2"/>
      <c r="AA27" s="148"/>
      <c r="AB27" s="147"/>
      <c r="AC27" s="141"/>
      <c r="AD27" s="143"/>
      <c r="AE27" s="2"/>
    </row>
    <row r="28" spans="1:31" s="135" customFormat="1" ht="16.5" customHeight="1" x14ac:dyDescent="0.15">
      <c r="A28" s="37"/>
      <c r="B28" s="165"/>
      <c r="C28" s="147"/>
      <c r="D28" s="152"/>
      <c r="E28" s="143"/>
      <c r="F28" s="2"/>
      <c r="G28" s="165"/>
      <c r="H28" s="147"/>
      <c r="I28" s="153"/>
      <c r="J28" s="143"/>
      <c r="K28" s="2"/>
      <c r="L28" s="165"/>
      <c r="M28" s="147"/>
      <c r="N28" s="166"/>
      <c r="O28" s="143"/>
      <c r="P28" s="2"/>
      <c r="Q28" s="165"/>
      <c r="R28" s="147"/>
      <c r="S28" s="166"/>
      <c r="T28" s="150"/>
      <c r="U28" s="2"/>
      <c r="V28" s="146"/>
      <c r="W28" s="185"/>
      <c r="X28" s="164"/>
      <c r="Y28" s="164"/>
      <c r="Z28" s="2"/>
      <c r="AA28" s="165"/>
      <c r="AB28" s="147"/>
      <c r="AC28" s="166"/>
      <c r="AD28" s="143"/>
      <c r="AE28" s="2"/>
    </row>
    <row r="29" spans="1:31" s="135" customFormat="1" ht="16.5" customHeight="1" x14ac:dyDescent="0.15">
      <c r="A29" s="37"/>
      <c r="B29" s="165"/>
      <c r="C29" s="147"/>
      <c r="D29" s="152"/>
      <c r="E29" s="143"/>
      <c r="F29" s="2"/>
      <c r="G29" s="165"/>
      <c r="H29" s="147"/>
      <c r="I29" s="153"/>
      <c r="J29" s="143"/>
      <c r="K29" s="2"/>
      <c r="L29" s="165"/>
      <c r="M29" s="147"/>
      <c r="N29" s="166"/>
      <c r="O29" s="143"/>
      <c r="P29" s="2"/>
      <c r="Q29" s="165"/>
      <c r="R29" s="147"/>
      <c r="S29" s="166"/>
      <c r="T29" s="150"/>
      <c r="U29" s="2"/>
      <c r="V29" s="192"/>
      <c r="W29" s="164"/>
      <c r="X29" s="188"/>
      <c r="Y29" s="188"/>
      <c r="Z29" s="2"/>
      <c r="AA29" s="165"/>
      <c r="AB29" s="147"/>
      <c r="AC29" s="166"/>
      <c r="AD29" s="143"/>
      <c r="AE29" s="2"/>
    </row>
    <row r="30" spans="1:31" s="135" customFormat="1" ht="16.5" customHeight="1" x14ac:dyDescent="0.15">
      <c r="A30" s="37"/>
      <c r="B30" s="165"/>
      <c r="C30" s="147"/>
      <c r="D30" s="152"/>
      <c r="E30" s="143"/>
      <c r="F30" s="2"/>
      <c r="G30" s="165"/>
      <c r="H30" s="147"/>
      <c r="I30" s="153"/>
      <c r="J30" s="143"/>
      <c r="K30" s="2"/>
      <c r="L30" s="165"/>
      <c r="M30" s="147"/>
      <c r="N30" s="166"/>
      <c r="O30" s="143"/>
      <c r="P30" s="2"/>
      <c r="Q30" s="165"/>
      <c r="R30" s="147"/>
      <c r="S30" s="166"/>
      <c r="T30" s="150"/>
      <c r="U30" s="2"/>
      <c r="V30" s="147"/>
      <c r="W30" s="197"/>
      <c r="X30" s="166"/>
      <c r="Y30" s="179"/>
      <c r="Z30" s="2"/>
      <c r="AA30" s="165"/>
      <c r="AB30" s="147"/>
      <c r="AC30" s="166"/>
      <c r="AD30" s="143"/>
      <c r="AE30" s="2"/>
    </row>
    <row r="31" spans="1:31" s="135" customFormat="1" ht="16.5" customHeight="1" x14ac:dyDescent="0.15">
      <c r="A31" s="37"/>
      <c r="B31" s="165"/>
      <c r="C31" s="147"/>
      <c r="D31" s="152"/>
      <c r="E31" s="143"/>
      <c r="F31" s="2"/>
      <c r="G31" s="165"/>
      <c r="H31" s="147"/>
      <c r="I31" s="153"/>
      <c r="J31" s="143"/>
      <c r="K31" s="2"/>
      <c r="L31" s="165"/>
      <c r="M31" s="147"/>
      <c r="N31" s="166"/>
      <c r="O31" s="143"/>
      <c r="P31" s="2"/>
      <c r="Q31" s="165"/>
      <c r="R31" s="147"/>
      <c r="S31" s="166"/>
      <c r="T31" s="150"/>
      <c r="U31" s="2"/>
      <c r="V31" s="193"/>
      <c r="W31" s="141"/>
      <c r="X31" s="193"/>
      <c r="Y31" s="179"/>
      <c r="Z31" s="2"/>
      <c r="AA31" s="165"/>
      <c r="AB31" s="147"/>
      <c r="AC31" s="166"/>
      <c r="AD31" s="143"/>
      <c r="AE31" s="2"/>
    </row>
    <row r="32" spans="1:31" s="135" customFormat="1" ht="16.5" customHeight="1" x14ac:dyDescent="0.15">
      <c r="A32" s="37"/>
      <c r="B32" s="165"/>
      <c r="C32" s="147"/>
      <c r="D32" s="152"/>
      <c r="E32" s="143"/>
      <c r="F32" s="2"/>
      <c r="G32" s="148"/>
      <c r="H32" s="147"/>
      <c r="I32" s="153"/>
      <c r="J32" s="143"/>
      <c r="K32" s="2"/>
      <c r="L32" s="148"/>
      <c r="M32" s="147"/>
      <c r="N32" s="141"/>
      <c r="O32" s="143"/>
      <c r="P32" s="2"/>
      <c r="Q32" s="148"/>
      <c r="R32" s="147"/>
      <c r="S32" s="141"/>
      <c r="T32" s="143"/>
      <c r="U32" s="2"/>
      <c r="V32" s="141"/>
      <c r="W32" s="148"/>
      <c r="X32" s="141"/>
      <c r="Y32" s="143"/>
      <c r="Z32" s="2"/>
      <c r="AA32" s="148"/>
      <c r="AB32" s="147"/>
      <c r="AC32" s="141"/>
      <c r="AD32" s="143"/>
      <c r="AE32" s="2"/>
    </row>
    <row r="33" spans="1:31" s="135" customFormat="1" ht="16.5" customHeight="1" x14ac:dyDescent="0.15">
      <c r="A33" s="221"/>
      <c r="B33" s="165"/>
      <c r="C33" s="147"/>
      <c r="D33" s="152"/>
      <c r="E33" s="143"/>
      <c r="F33" s="2"/>
      <c r="G33" s="148"/>
      <c r="H33" s="147"/>
      <c r="I33" s="153"/>
      <c r="J33" s="143"/>
      <c r="K33" s="2"/>
      <c r="L33" s="148"/>
      <c r="M33" s="147"/>
      <c r="N33" s="141"/>
      <c r="O33" s="143"/>
      <c r="P33" s="2"/>
      <c r="Q33" s="148"/>
      <c r="R33" s="147"/>
      <c r="S33" s="141"/>
      <c r="T33" s="150"/>
      <c r="U33" s="2"/>
      <c r="V33" s="141"/>
      <c r="W33" s="148"/>
      <c r="X33" s="141"/>
      <c r="Y33" s="143"/>
      <c r="Z33" s="2"/>
      <c r="AA33" s="148"/>
      <c r="AB33" s="147"/>
      <c r="AC33" s="141"/>
      <c r="AD33" s="143"/>
      <c r="AE33" s="2"/>
    </row>
    <row r="34" spans="1:31" s="135" customFormat="1" ht="16.5" customHeight="1" x14ac:dyDescent="0.15">
      <c r="A34" s="37"/>
      <c r="B34" s="140"/>
      <c r="C34" s="160"/>
      <c r="D34" s="140"/>
      <c r="E34" s="161"/>
      <c r="F34" s="4"/>
      <c r="G34" s="149"/>
      <c r="H34" s="160"/>
      <c r="I34" s="140"/>
      <c r="J34" s="161"/>
      <c r="K34" s="4"/>
      <c r="L34" s="149"/>
      <c r="M34" s="160"/>
      <c r="N34" s="140"/>
      <c r="O34" s="161"/>
      <c r="P34" s="4"/>
      <c r="Q34" s="149"/>
      <c r="R34" s="160"/>
      <c r="S34" s="140"/>
      <c r="T34" s="161"/>
      <c r="U34" s="4"/>
      <c r="V34" s="172"/>
      <c r="W34" s="140"/>
      <c r="X34" s="172"/>
      <c r="Y34" s="161"/>
      <c r="Z34" s="4"/>
      <c r="AA34" s="171"/>
      <c r="AB34" s="149"/>
      <c r="AC34" s="172"/>
      <c r="AD34" s="161"/>
      <c r="AE34" s="4"/>
    </row>
    <row r="35" spans="1:31" s="135" customFormat="1" ht="16.5" customHeight="1" x14ac:dyDescent="0.15">
      <c r="A35" s="68"/>
      <c r="B35" s="148"/>
      <c r="C35" s="141"/>
      <c r="D35" s="148"/>
      <c r="E35" s="143"/>
      <c r="F35" s="2"/>
      <c r="G35" s="147"/>
      <c r="H35" s="141"/>
      <c r="I35" s="148"/>
      <c r="J35" s="143"/>
      <c r="K35" s="2"/>
      <c r="L35" s="147"/>
      <c r="M35" s="141"/>
      <c r="N35" s="148"/>
      <c r="O35" s="143"/>
      <c r="P35" s="2"/>
      <c r="Q35" s="147"/>
      <c r="R35" s="141"/>
      <c r="S35" s="148"/>
      <c r="T35" s="143"/>
      <c r="U35" s="2"/>
      <c r="V35" s="166"/>
      <c r="W35" s="148"/>
      <c r="X35" s="166"/>
      <c r="Y35" s="143"/>
      <c r="Z35" s="2"/>
      <c r="AA35" s="165"/>
      <c r="AB35" s="147"/>
      <c r="AC35" s="166"/>
      <c r="AD35" s="143"/>
      <c r="AE35" s="2"/>
    </row>
    <row r="36" spans="1:31" s="135" customFormat="1" ht="16.5" customHeight="1" x14ac:dyDescent="0.15">
      <c r="A36" s="68"/>
      <c r="B36" s="148"/>
      <c r="C36" s="141"/>
      <c r="D36" s="148"/>
      <c r="E36" s="143"/>
      <c r="F36" s="2"/>
      <c r="G36" s="147"/>
      <c r="H36" s="141"/>
      <c r="I36" s="148"/>
      <c r="J36" s="143"/>
      <c r="K36" s="2"/>
      <c r="L36" s="147"/>
      <c r="M36" s="141"/>
      <c r="N36" s="148"/>
      <c r="O36" s="143"/>
      <c r="P36" s="2"/>
      <c r="Q36" s="147"/>
      <c r="R36" s="141"/>
      <c r="S36" s="148"/>
      <c r="T36" s="143"/>
      <c r="U36" s="2"/>
      <c r="V36" s="166"/>
      <c r="W36" s="148"/>
      <c r="X36" s="166"/>
      <c r="Y36" s="143"/>
      <c r="Z36" s="2"/>
      <c r="AA36" s="165"/>
      <c r="AB36" s="147"/>
      <c r="AC36" s="166"/>
      <c r="AD36" s="143"/>
      <c r="AE36" s="2"/>
    </row>
    <row r="37" spans="1:31" s="135" customFormat="1" ht="16.5" customHeight="1" x14ac:dyDescent="0.15">
      <c r="A37" s="37"/>
      <c r="B37" s="148"/>
      <c r="C37" s="141"/>
      <c r="D37" s="148"/>
      <c r="E37" s="143"/>
      <c r="F37" s="2"/>
      <c r="G37" s="147"/>
      <c r="H37" s="141"/>
      <c r="I37" s="148"/>
      <c r="J37" s="143"/>
      <c r="K37" s="2"/>
      <c r="L37" s="147"/>
      <c r="M37" s="141"/>
      <c r="N37" s="148"/>
      <c r="O37" s="143"/>
      <c r="P37" s="2"/>
      <c r="Q37" s="147"/>
      <c r="R37" s="141"/>
      <c r="S37" s="148"/>
      <c r="T37" s="143"/>
      <c r="U37" s="2"/>
      <c r="V37" s="166"/>
      <c r="W37" s="148"/>
      <c r="X37" s="166"/>
      <c r="Y37" s="143"/>
      <c r="Z37" s="2"/>
      <c r="AA37" s="165"/>
      <c r="AB37" s="147"/>
      <c r="AC37" s="166"/>
      <c r="AD37" s="143"/>
      <c r="AE37" s="2"/>
    </row>
    <row r="38" spans="1:31" s="135" customFormat="1" ht="16.5" customHeight="1" x14ac:dyDescent="0.15">
      <c r="A38" s="37"/>
      <c r="B38" s="148"/>
      <c r="C38" s="141"/>
      <c r="D38" s="148"/>
      <c r="E38" s="143"/>
      <c r="F38" s="2"/>
      <c r="G38" s="147"/>
      <c r="H38" s="141"/>
      <c r="I38" s="148"/>
      <c r="J38" s="143"/>
      <c r="K38" s="2"/>
      <c r="L38" s="147"/>
      <c r="M38" s="141"/>
      <c r="N38" s="148"/>
      <c r="O38" s="143"/>
      <c r="P38" s="2"/>
      <c r="Q38" s="147"/>
      <c r="R38" s="141"/>
      <c r="S38" s="148"/>
      <c r="T38" s="143"/>
      <c r="U38" s="2"/>
      <c r="V38" s="166"/>
      <c r="W38" s="148"/>
      <c r="X38" s="166"/>
      <c r="Y38" s="143"/>
      <c r="Z38" s="2"/>
      <c r="AA38" s="165"/>
      <c r="AB38" s="147"/>
      <c r="AC38" s="166"/>
      <c r="AD38" s="143"/>
      <c r="AE38" s="2"/>
    </row>
    <row r="39" spans="1:31" s="135" customFormat="1" ht="16.5" customHeight="1" x14ac:dyDescent="0.15">
      <c r="A39" s="222">
        <f>SUM(Z41)</f>
        <v>0</v>
      </c>
      <c r="B39" s="140"/>
      <c r="C39" s="141"/>
      <c r="D39" s="142"/>
      <c r="E39" s="143"/>
      <c r="F39" s="2"/>
      <c r="G39" s="141"/>
      <c r="H39" s="149"/>
      <c r="I39" s="141"/>
      <c r="J39" s="143"/>
      <c r="K39" s="2"/>
      <c r="L39" s="147"/>
      <c r="M39" s="141"/>
      <c r="N39" s="142"/>
      <c r="O39" s="143"/>
      <c r="P39" s="2"/>
      <c r="Q39" s="147"/>
      <c r="R39" s="141"/>
      <c r="S39" s="148"/>
      <c r="T39" s="143"/>
      <c r="U39" s="2"/>
      <c r="V39" s="141"/>
      <c r="W39" s="148"/>
      <c r="X39" s="141"/>
      <c r="Y39" s="143"/>
      <c r="Z39" s="2"/>
      <c r="AA39" s="148"/>
      <c r="AB39" s="147"/>
      <c r="AC39" s="141"/>
      <c r="AD39" s="143"/>
      <c r="AE39" s="2"/>
    </row>
    <row r="40" spans="1:31" s="135" customFormat="1" ht="16.5" customHeight="1" x14ac:dyDescent="0.15">
      <c r="A40" s="37"/>
      <c r="B40" s="148"/>
      <c r="C40" s="149"/>
      <c r="D40" s="141"/>
      <c r="E40" s="143"/>
      <c r="F40" s="2"/>
      <c r="G40" s="141"/>
      <c r="H40" s="147"/>
      <c r="I40" s="141"/>
      <c r="J40" s="143"/>
      <c r="K40" s="2"/>
      <c r="L40" s="147"/>
      <c r="M40" s="141"/>
      <c r="N40" s="142"/>
      <c r="O40" s="143"/>
      <c r="P40" s="2"/>
      <c r="Q40" s="147"/>
      <c r="R40" s="149"/>
      <c r="S40" s="147"/>
      <c r="T40" s="150"/>
      <c r="U40" s="2"/>
      <c r="V40" s="141"/>
      <c r="W40" s="148"/>
      <c r="X40" s="141"/>
      <c r="Y40" s="143"/>
      <c r="Z40" s="2"/>
      <c r="AA40" s="148"/>
      <c r="AB40" s="147"/>
      <c r="AC40" s="141"/>
      <c r="AD40" s="143"/>
      <c r="AE40" s="2"/>
    </row>
    <row r="41" spans="1:31" s="135" customFormat="1" ht="16.5" customHeight="1" x14ac:dyDescent="0.15">
      <c r="A41" s="222">
        <f>SUM(Y41)</f>
        <v>22900</v>
      </c>
      <c r="B41" s="24"/>
      <c r="C41" s="46"/>
      <c r="D41" s="26"/>
      <c r="E41" s="223"/>
      <c r="F41" s="244"/>
      <c r="G41" s="26"/>
      <c r="H41" s="46"/>
      <c r="I41" s="26"/>
      <c r="J41" s="223"/>
      <c r="K41" s="244"/>
      <c r="L41" s="22"/>
      <c r="M41" s="86"/>
      <c r="N41" s="36"/>
      <c r="O41" s="223"/>
      <c r="P41" s="244"/>
      <c r="Q41" s="22"/>
      <c r="R41" s="46"/>
      <c r="S41" s="22"/>
      <c r="T41" s="223"/>
      <c r="U41" s="244"/>
      <c r="V41" s="26"/>
      <c r="W41" s="49" t="s">
        <v>5</v>
      </c>
      <c r="X41" s="26"/>
      <c r="Y41" s="223">
        <f>SUM(Y6:Y19)</f>
        <v>22900</v>
      </c>
      <c r="Z41" s="244">
        <f>SUM(Z6:Z19)</f>
        <v>0</v>
      </c>
      <c r="AA41" s="24"/>
      <c r="AB41" s="46"/>
      <c r="AC41" s="26"/>
      <c r="AD41" s="223"/>
      <c r="AE41" s="244"/>
    </row>
    <row r="42" spans="1:31" s="135" customFormat="1" ht="16.5" customHeight="1" x14ac:dyDescent="0.15">
      <c r="A42" s="183"/>
      <c r="B42" s="39"/>
      <c r="C42" s="51"/>
      <c r="D42" s="40"/>
      <c r="E42" s="224"/>
      <c r="F42" s="245"/>
      <c r="G42" s="40"/>
      <c r="H42" s="51"/>
      <c r="I42" s="40"/>
      <c r="J42" s="224"/>
      <c r="K42" s="245"/>
      <c r="L42" s="40"/>
      <c r="M42" s="103"/>
      <c r="N42" s="40"/>
      <c r="O42" s="224"/>
      <c r="P42" s="245"/>
      <c r="Q42" s="40"/>
      <c r="R42" s="51"/>
      <c r="S42" s="40"/>
      <c r="T42" s="246"/>
      <c r="U42" s="245"/>
      <c r="V42" s="40"/>
      <c r="W42" s="39"/>
      <c r="X42" s="40"/>
      <c r="Y42" s="224"/>
      <c r="Z42" s="245"/>
      <c r="AA42" s="39"/>
      <c r="AB42" s="51"/>
      <c r="AC42" s="40"/>
      <c r="AD42" s="224"/>
      <c r="AE42" s="245"/>
    </row>
    <row r="43" spans="1:31" s="135" customFormat="1" ht="16.5" customHeight="1" x14ac:dyDescent="0.15">
      <c r="A43" s="57"/>
      <c r="B43" s="260" t="s">
        <v>10</v>
      </c>
      <c r="C43" s="261"/>
      <c r="D43" s="261"/>
      <c r="E43" s="261"/>
      <c r="F43" s="262"/>
      <c r="G43" s="18"/>
      <c r="H43" s="14"/>
      <c r="I43" s="18"/>
      <c r="J43" s="219"/>
      <c r="K43" s="220"/>
      <c r="L43" s="18"/>
      <c r="M43" s="14"/>
      <c r="N43" s="18"/>
      <c r="O43" s="219"/>
      <c r="P43" s="220"/>
      <c r="Q43" s="17"/>
      <c r="R43" s="14"/>
      <c r="S43" s="18"/>
      <c r="T43" s="225"/>
      <c r="U43" s="220"/>
      <c r="V43" s="18"/>
      <c r="W43" s="17"/>
      <c r="X43" s="18"/>
      <c r="Y43" s="219"/>
      <c r="Z43" s="220"/>
      <c r="AA43" s="17"/>
      <c r="AB43" s="14"/>
      <c r="AC43" s="18"/>
      <c r="AD43" s="219"/>
      <c r="AE43" s="220"/>
    </row>
    <row r="44" spans="1:31" s="135" customFormat="1" ht="16.5" customHeight="1" x14ac:dyDescent="0.15">
      <c r="A44" s="58"/>
      <c r="B44" s="263" t="s">
        <v>12</v>
      </c>
      <c r="C44" s="264"/>
      <c r="D44" s="265"/>
      <c r="E44" s="226" t="s">
        <v>13</v>
      </c>
      <c r="F44" s="227" t="s">
        <v>14</v>
      </c>
      <c r="G44" s="74"/>
      <c r="H44" s="228"/>
      <c r="I44" s="74"/>
      <c r="J44" s="229"/>
      <c r="K44" s="230"/>
      <c r="L44" s="74"/>
      <c r="M44" s="228"/>
      <c r="N44" s="74"/>
      <c r="O44" s="229"/>
      <c r="P44" s="230"/>
      <c r="Q44" s="231"/>
      <c r="R44" s="228"/>
      <c r="S44" s="74"/>
      <c r="T44" s="232"/>
      <c r="U44" s="230"/>
      <c r="V44" s="74"/>
      <c r="W44" s="231"/>
      <c r="X44" s="74"/>
      <c r="Y44" s="229"/>
      <c r="Z44" s="230"/>
      <c r="AA44" s="231"/>
      <c r="AB44" s="228"/>
      <c r="AC44" s="74"/>
      <c r="AD44" s="229"/>
      <c r="AE44" s="230"/>
    </row>
    <row r="45" spans="1:31" s="135" customFormat="1" ht="16.5" customHeight="1" x14ac:dyDescent="0.15">
      <c r="A45" s="31">
        <v>201</v>
      </c>
      <c r="B45" s="26"/>
      <c r="C45" s="236" t="s">
        <v>39</v>
      </c>
      <c r="D45" s="35"/>
      <c r="E45" s="64"/>
      <c r="F45" s="4"/>
      <c r="G45" s="160"/>
      <c r="H45" s="149"/>
      <c r="I45" s="160"/>
      <c r="J45" s="161"/>
      <c r="K45" s="4"/>
      <c r="L45" s="160"/>
      <c r="M45" s="149"/>
      <c r="N45" s="160"/>
      <c r="O45" s="161"/>
      <c r="P45" s="4"/>
      <c r="Q45" s="140"/>
      <c r="R45" s="149"/>
      <c r="S45" s="160"/>
      <c r="T45" s="182"/>
      <c r="U45" s="4"/>
      <c r="V45" s="160"/>
      <c r="W45" s="140"/>
      <c r="X45" s="160"/>
      <c r="Y45" s="161"/>
      <c r="Z45" s="4"/>
      <c r="AA45" s="140"/>
      <c r="AB45" s="149"/>
      <c r="AC45" s="160"/>
      <c r="AD45" s="161"/>
      <c r="AE45" s="4"/>
    </row>
    <row r="46" spans="1:31" s="135" customFormat="1" ht="16.5" customHeight="1" x14ac:dyDescent="0.15">
      <c r="A46" s="267" t="s">
        <v>108</v>
      </c>
      <c r="B46" s="22"/>
      <c r="C46" s="25" t="s">
        <v>107</v>
      </c>
      <c r="D46" s="22"/>
      <c r="E46" s="23">
        <v>250</v>
      </c>
      <c r="F46" s="4"/>
      <c r="G46" s="147"/>
      <c r="H46" s="147"/>
      <c r="I46" s="147"/>
      <c r="J46" s="143"/>
      <c r="K46" s="2"/>
      <c r="L46" s="147"/>
      <c r="M46" s="147"/>
      <c r="N46" s="147"/>
      <c r="O46" s="143"/>
      <c r="P46" s="2"/>
      <c r="Q46" s="148"/>
      <c r="R46" s="147"/>
      <c r="S46" s="141"/>
      <c r="T46" s="150"/>
      <c r="U46" s="2"/>
      <c r="V46" s="141"/>
      <c r="W46" s="148"/>
      <c r="X46" s="141"/>
      <c r="Y46" s="143"/>
      <c r="Z46" s="2"/>
      <c r="AA46" s="148"/>
      <c r="AB46" s="147"/>
      <c r="AC46" s="141"/>
      <c r="AD46" s="143"/>
      <c r="AE46" s="2"/>
    </row>
    <row r="47" spans="1:31" s="135" customFormat="1" ht="16.5" customHeight="1" x14ac:dyDescent="0.15">
      <c r="A47" s="267"/>
      <c r="B47" s="22"/>
      <c r="C47" s="22"/>
      <c r="D47" s="42"/>
      <c r="E47" s="23"/>
      <c r="F47" s="2"/>
      <c r="G47" s="148"/>
      <c r="H47" s="147"/>
      <c r="I47" s="153"/>
      <c r="J47" s="143"/>
      <c r="K47" s="2"/>
      <c r="L47" s="148"/>
      <c r="M47" s="147"/>
      <c r="N47" s="141"/>
      <c r="O47" s="143"/>
      <c r="P47" s="2"/>
      <c r="Q47" s="148"/>
      <c r="R47" s="147"/>
      <c r="S47" s="141"/>
      <c r="T47" s="150"/>
      <c r="U47" s="2"/>
      <c r="V47" s="141"/>
      <c r="W47" s="148"/>
      <c r="X47" s="141"/>
      <c r="Y47" s="143"/>
      <c r="Z47" s="2"/>
      <c r="AA47" s="148"/>
      <c r="AB47" s="147"/>
      <c r="AC47" s="141"/>
      <c r="AD47" s="143"/>
      <c r="AE47" s="2"/>
    </row>
    <row r="48" spans="1:31" s="135" customFormat="1" ht="16.5" customHeight="1" x14ac:dyDescent="0.15">
      <c r="A48" s="267"/>
      <c r="B48" s="22"/>
      <c r="C48" s="22"/>
      <c r="D48" s="42"/>
      <c r="E48" s="23"/>
      <c r="F48" s="2"/>
      <c r="G48" s="148"/>
      <c r="H48" s="147"/>
      <c r="I48" s="153"/>
      <c r="J48" s="143"/>
      <c r="K48" s="2"/>
      <c r="L48" s="148"/>
      <c r="M48" s="147"/>
      <c r="N48" s="141"/>
      <c r="O48" s="143"/>
      <c r="P48" s="2"/>
      <c r="Q48" s="148"/>
      <c r="R48" s="147"/>
      <c r="S48" s="141"/>
      <c r="T48" s="150"/>
      <c r="U48" s="2"/>
      <c r="V48" s="141"/>
      <c r="W48" s="148"/>
      <c r="X48" s="141"/>
      <c r="Y48" s="143"/>
      <c r="Z48" s="2"/>
      <c r="AA48" s="148"/>
      <c r="AB48" s="147"/>
      <c r="AC48" s="141"/>
      <c r="AD48" s="143"/>
      <c r="AE48" s="2"/>
    </row>
    <row r="49" spans="1:31" s="135" customFormat="1" ht="16.5" customHeight="1" x14ac:dyDescent="0.15">
      <c r="A49" s="267"/>
      <c r="B49" s="22"/>
      <c r="C49" s="22"/>
      <c r="D49" s="42"/>
      <c r="E49" s="23"/>
      <c r="F49" s="2"/>
      <c r="G49" s="148"/>
      <c r="H49" s="147"/>
      <c r="I49" s="153"/>
      <c r="J49" s="143"/>
      <c r="K49" s="2"/>
      <c r="L49" s="148"/>
      <c r="M49" s="147"/>
      <c r="N49" s="141"/>
      <c r="O49" s="143"/>
      <c r="P49" s="2"/>
      <c r="Q49" s="148"/>
      <c r="R49" s="147"/>
      <c r="S49" s="141"/>
      <c r="T49" s="143"/>
      <c r="U49" s="2"/>
      <c r="V49" s="141"/>
      <c r="W49" s="148"/>
      <c r="X49" s="141"/>
      <c r="Y49" s="143"/>
      <c r="Z49" s="2"/>
      <c r="AA49" s="148"/>
      <c r="AB49" s="147"/>
      <c r="AC49" s="141"/>
      <c r="AD49" s="143"/>
      <c r="AE49" s="2"/>
    </row>
    <row r="50" spans="1:31" s="135" customFormat="1" ht="16.5" customHeight="1" x14ac:dyDescent="0.15">
      <c r="A50" s="222">
        <f>SUM(F52)</f>
        <v>0</v>
      </c>
      <c r="B50" s="22"/>
      <c r="C50" s="22"/>
      <c r="D50" s="42"/>
      <c r="E50" s="23"/>
      <c r="F50" s="2"/>
      <c r="G50" s="148"/>
      <c r="H50" s="147"/>
      <c r="I50" s="153"/>
      <c r="J50" s="143"/>
      <c r="K50" s="2"/>
      <c r="L50" s="148"/>
      <c r="M50" s="147"/>
      <c r="N50" s="141"/>
      <c r="O50" s="143"/>
      <c r="P50" s="2"/>
      <c r="Q50" s="148"/>
      <c r="R50" s="147"/>
      <c r="S50" s="141"/>
      <c r="T50" s="150"/>
      <c r="U50" s="2"/>
      <c r="V50" s="141"/>
      <c r="W50" s="148"/>
      <c r="X50" s="141"/>
      <c r="Y50" s="143"/>
      <c r="Z50" s="2"/>
      <c r="AA50" s="148"/>
      <c r="AB50" s="147"/>
      <c r="AC50" s="141"/>
      <c r="AD50" s="143"/>
      <c r="AE50" s="2"/>
    </row>
    <row r="51" spans="1:31" s="135" customFormat="1" ht="16.5" customHeight="1" x14ac:dyDescent="0.15">
      <c r="A51" s="37"/>
      <c r="B51" s="22"/>
      <c r="C51" s="22"/>
      <c r="D51" s="42"/>
      <c r="E51" s="23"/>
      <c r="F51" s="2"/>
      <c r="G51" s="148"/>
      <c r="H51" s="147"/>
      <c r="I51" s="153"/>
      <c r="J51" s="143"/>
      <c r="K51" s="2"/>
      <c r="L51" s="148"/>
      <c r="M51" s="147"/>
      <c r="N51" s="141"/>
      <c r="O51" s="143"/>
      <c r="P51" s="2"/>
      <c r="Q51" s="148"/>
      <c r="R51" s="147"/>
      <c r="S51" s="141"/>
      <c r="T51" s="150"/>
      <c r="U51" s="2"/>
      <c r="V51" s="141"/>
      <c r="W51" s="148"/>
      <c r="X51" s="141"/>
      <c r="Y51" s="143"/>
      <c r="Z51" s="2"/>
      <c r="AA51" s="148"/>
      <c r="AB51" s="147"/>
      <c r="AC51" s="141"/>
      <c r="AD51" s="143"/>
      <c r="AE51" s="2"/>
    </row>
    <row r="52" spans="1:31" s="135" customFormat="1" ht="16.5" customHeight="1" x14ac:dyDescent="0.15">
      <c r="A52" s="222">
        <f>SUM(E52)</f>
        <v>250</v>
      </c>
      <c r="B52" s="24"/>
      <c r="C52" s="46" t="s">
        <v>5</v>
      </c>
      <c r="D52" s="42"/>
      <c r="E52" s="327">
        <f>SUM(E46)</f>
        <v>250</v>
      </c>
      <c r="F52" s="244">
        <f>SUM(F46)</f>
        <v>0</v>
      </c>
      <c r="G52" s="24"/>
      <c r="H52" s="22"/>
      <c r="I52" s="43"/>
      <c r="J52" s="223">
        <v>0</v>
      </c>
      <c r="K52" s="244">
        <v>0</v>
      </c>
      <c r="L52" s="24"/>
      <c r="M52" s="22"/>
      <c r="N52" s="26"/>
      <c r="O52" s="223">
        <v>0</v>
      </c>
      <c r="P52" s="244">
        <v>0</v>
      </c>
      <c r="Q52" s="24"/>
      <c r="R52" s="22"/>
      <c r="S52" s="26"/>
      <c r="T52" s="223">
        <v>0</v>
      </c>
      <c r="U52" s="244">
        <v>0</v>
      </c>
      <c r="V52" s="26"/>
      <c r="W52" s="24"/>
      <c r="X52" s="26"/>
      <c r="Y52" s="223">
        <v>0</v>
      </c>
      <c r="Z52" s="244">
        <v>0</v>
      </c>
      <c r="AA52" s="24"/>
      <c r="AB52" s="22"/>
      <c r="AC52" s="26"/>
      <c r="AD52" s="223">
        <v>0</v>
      </c>
      <c r="AE52" s="244">
        <v>0</v>
      </c>
    </row>
    <row r="53" spans="1:31" s="135" customFormat="1" ht="16.5" customHeight="1" x14ac:dyDescent="0.15">
      <c r="A53" s="184"/>
      <c r="B53" s="24"/>
      <c r="C53" s="22"/>
      <c r="D53" s="42"/>
      <c r="E53" s="247"/>
      <c r="F53" s="248"/>
      <c r="G53" s="24"/>
      <c r="H53" s="22"/>
      <c r="I53" s="43"/>
      <c r="J53" s="247"/>
      <c r="K53" s="248"/>
      <c r="L53" s="24"/>
      <c r="M53" s="22"/>
      <c r="N53" s="26"/>
      <c r="O53" s="247"/>
      <c r="P53" s="248"/>
      <c r="Q53" s="24"/>
      <c r="R53" s="22"/>
      <c r="S53" s="26"/>
      <c r="T53" s="249"/>
      <c r="U53" s="248"/>
      <c r="V53" s="26"/>
      <c r="W53" s="24"/>
      <c r="X53" s="26"/>
      <c r="Y53" s="247"/>
      <c r="Z53" s="248"/>
      <c r="AA53" s="24"/>
      <c r="AB53" s="22"/>
      <c r="AC53" s="26"/>
      <c r="AD53" s="247"/>
      <c r="AE53" s="248"/>
    </row>
    <row r="54" spans="1:31" s="135" customFormat="1" ht="16.5" customHeight="1" x14ac:dyDescent="0.15">
      <c r="A54" s="37"/>
      <c r="B54" s="24"/>
      <c r="C54" s="22"/>
      <c r="D54" s="42"/>
      <c r="E54" s="247"/>
      <c r="F54" s="248"/>
      <c r="G54" s="24"/>
      <c r="H54" s="22"/>
      <c r="I54" s="43"/>
      <c r="J54" s="247"/>
      <c r="K54" s="248"/>
      <c r="L54" s="24"/>
      <c r="M54" s="22"/>
      <c r="N54" s="26"/>
      <c r="O54" s="247"/>
      <c r="P54" s="248"/>
      <c r="Q54" s="24"/>
      <c r="R54" s="22"/>
      <c r="S54" s="26"/>
      <c r="T54" s="249"/>
      <c r="U54" s="248"/>
      <c r="V54" s="26"/>
      <c r="W54" s="24"/>
      <c r="X54" s="26"/>
      <c r="Y54" s="247"/>
      <c r="Z54" s="248"/>
      <c r="AA54" s="24"/>
      <c r="AB54" s="22"/>
      <c r="AC54" s="26"/>
      <c r="AD54" s="247"/>
      <c r="AE54" s="248"/>
    </row>
    <row r="55" spans="1:31" s="135" customFormat="1" ht="16.5" customHeight="1" x14ac:dyDescent="0.15">
      <c r="A55" s="70"/>
      <c r="B55" s="39"/>
      <c r="C55" s="51"/>
      <c r="D55" s="71"/>
      <c r="E55" s="224"/>
      <c r="F55" s="230"/>
      <c r="G55" s="39"/>
      <c r="H55" s="51"/>
      <c r="I55" s="73"/>
      <c r="J55" s="224"/>
      <c r="K55" s="230"/>
      <c r="L55" s="39"/>
      <c r="M55" s="51"/>
      <c r="N55" s="74"/>
      <c r="O55" s="224"/>
      <c r="P55" s="230"/>
      <c r="Q55" s="39"/>
      <c r="R55" s="51"/>
      <c r="S55" s="74"/>
      <c r="T55" s="246"/>
      <c r="U55" s="230"/>
      <c r="V55" s="74"/>
      <c r="W55" s="39"/>
      <c r="X55" s="74"/>
      <c r="Y55" s="224"/>
      <c r="Z55" s="230"/>
      <c r="AA55" s="39"/>
      <c r="AB55" s="51"/>
      <c r="AC55" s="74"/>
      <c r="AD55" s="224"/>
      <c r="AE55" s="230"/>
    </row>
    <row r="56" spans="1:31" s="135" customFormat="1" ht="16.5" customHeight="1" x14ac:dyDescent="0.15">
      <c r="A56" s="76" t="s">
        <v>1</v>
      </c>
      <c r="B56" s="77"/>
      <c r="C56" s="77"/>
      <c r="D56" s="78"/>
      <c r="E56" s="233"/>
      <c r="F56" s="234"/>
      <c r="G56" s="77"/>
      <c r="H56" s="77"/>
      <c r="I56" s="78"/>
      <c r="J56" s="233"/>
      <c r="K56" s="234"/>
      <c r="L56" s="77"/>
      <c r="M56" s="77"/>
      <c r="N56" s="77"/>
      <c r="O56" s="233"/>
      <c r="P56" s="234"/>
      <c r="Q56" s="77"/>
      <c r="R56" s="77"/>
      <c r="S56" s="77"/>
      <c r="T56" s="233"/>
      <c r="U56" s="234"/>
      <c r="V56" s="77"/>
      <c r="W56" s="77"/>
      <c r="X56" s="77"/>
      <c r="Y56" s="233"/>
      <c r="Z56" s="234"/>
      <c r="AA56" s="77"/>
      <c r="AB56" s="77"/>
      <c r="AC56" s="77"/>
      <c r="AD56" s="233"/>
      <c r="AE56" s="234"/>
    </row>
    <row r="57" spans="1:31" s="84" customFormat="1" ht="15.75" customHeight="1" x14ac:dyDescent="0.15">
      <c r="A57" s="269" t="s">
        <v>474</v>
      </c>
      <c r="B57" s="269"/>
      <c r="C57" s="269"/>
      <c r="D57" s="269"/>
      <c r="E57" s="269"/>
      <c r="F57" s="269"/>
      <c r="G57" s="269"/>
      <c r="H57" s="269"/>
      <c r="I57" s="269"/>
      <c r="J57" s="269"/>
      <c r="K57" s="269"/>
      <c r="L57" s="269"/>
      <c r="M57" s="269"/>
      <c r="N57" s="269"/>
      <c r="O57" s="269"/>
      <c r="P57" s="269"/>
      <c r="Q57" s="269"/>
      <c r="R57" s="269"/>
      <c r="S57" s="269"/>
      <c r="T57" s="269"/>
      <c r="U57" s="269"/>
      <c r="V57" s="269"/>
      <c r="W57" s="269"/>
      <c r="X57" s="269"/>
      <c r="Y57" s="269"/>
      <c r="Z57" s="81" t="s">
        <v>37</v>
      </c>
      <c r="AA57" s="270" t="s">
        <v>478</v>
      </c>
      <c r="AB57" s="270"/>
      <c r="AC57" s="270"/>
      <c r="AD57" s="82"/>
      <c r="AE57" s="83" t="s">
        <v>109</v>
      </c>
    </row>
    <row r="58" spans="1:31" s="84" customFormat="1" ht="15.75" customHeight="1" x14ac:dyDescent="0.2">
      <c r="A58" s="266" t="s">
        <v>374</v>
      </c>
      <c r="B58" s="266"/>
      <c r="C58" s="266"/>
      <c r="D58" s="266"/>
      <c r="E58" s="266"/>
      <c r="F58" s="266"/>
      <c r="G58" s="266"/>
      <c r="H58" s="266"/>
      <c r="I58" s="266"/>
      <c r="J58" s="266"/>
      <c r="K58" s="266"/>
      <c r="L58" s="266"/>
      <c r="M58" s="266"/>
      <c r="N58" s="266"/>
      <c r="O58" s="266"/>
      <c r="P58" s="266"/>
      <c r="Q58" s="266"/>
      <c r="R58" s="266"/>
      <c r="S58" s="266"/>
      <c r="T58" s="266"/>
      <c r="U58" s="266"/>
      <c r="V58" s="266"/>
      <c r="W58" s="266"/>
      <c r="X58" s="266"/>
      <c r="Y58" s="266"/>
      <c r="Z58" s="81" t="s">
        <v>312</v>
      </c>
      <c r="AA58" s="271" t="s">
        <v>478</v>
      </c>
      <c r="AB58" s="271"/>
      <c r="AC58" s="271"/>
      <c r="AE58" s="85"/>
    </row>
    <row r="59" spans="1:31" s="84" customFormat="1" ht="13.5" customHeight="1" x14ac:dyDescent="0.15">
      <c r="A59" s="266" t="s">
        <v>351</v>
      </c>
      <c r="B59" s="266"/>
      <c r="C59" s="266"/>
      <c r="D59" s="266"/>
      <c r="E59" s="266"/>
      <c r="F59" s="266"/>
      <c r="G59" s="266"/>
      <c r="H59" s="266"/>
      <c r="I59" s="266"/>
      <c r="J59" s="266"/>
      <c r="K59" s="266"/>
      <c r="L59" s="266"/>
      <c r="M59" s="266"/>
      <c r="N59" s="266"/>
      <c r="O59" s="266"/>
      <c r="P59" s="266"/>
      <c r="Q59" s="266"/>
      <c r="R59" s="266"/>
      <c r="S59" s="266"/>
      <c r="T59" s="266"/>
      <c r="U59" s="266"/>
      <c r="V59" s="266"/>
      <c r="W59" s="266"/>
      <c r="X59" s="266"/>
      <c r="Y59" s="266"/>
    </row>
    <row r="60" spans="1:31" s="84" customFormat="1" ht="13.5" customHeight="1" x14ac:dyDescent="0.15">
      <c r="A60" s="266" t="s">
        <v>353</v>
      </c>
      <c r="B60" s="266"/>
      <c r="C60" s="266"/>
      <c r="D60" s="266"/>
      <c r="E60" s="266"/>
      <c r="F60" s="266"/>
      <c r="G60" s="266"/>
      <c r="H60" s="266"/>
      <c r="I60" s="266"/>
      <c r="J60" s="266"/>
      <c r="K60" s="266"/>
      <c r="L60" s="266"/>
      <c r="M60" s="266"/>
      <c r="N60" s="266"/>
      <c r="O60" s="266"/>
      <c r="P60" s="266"/>
      <c r="Q60" s="266"/>
      <c r="R60" s="266"/>
      <c r="S60" s="266"/>
      <c r="T60" s="266"/>
      <c r="U60" s="266"/>
      <c r="V60" s="266"/>
      <c r="W60" s="266"/>
      <c r="X60" s="266"/>
      <c r="Y60" s="266"/>
    </row>
    <row r="61" spans="1:31" s="84" customFormat="1" ht="13.5" customHeight="1" x14ac:dyDescent="0.15">
      <c r="D61" s="136"/>
      <c r="I61" s="136"/>
      <c r="V61" s="137"/>
    </row>
    <row r="62" spans="1:31" s="84" customFormat="1" ht="13.5" customHeight="1" x14ac:dyDescent="0.15">
      <c r="D62" s="136"/>
      <c r="I62" s="136"/>
      <c r="V62" s="137"/>
    </row>
    <row r="63" spans="1:31" s="84" customFormat="1" ht="13.5" customHeight="1" x14ac:dyDescent="0.15">
      <c r="D63" s="136"/>
      <c r="I63" s="136"/>
      <c r="V63" s="137"/>
    </row>
    <row r="64" spans="1:31" s="84" customFormat="1" ht="13.5" customHeight="1" x14ac:dyDescent="0.15">
      <c r="D64" s="136"/>
      <c r="I64" s="136"/>
      <c r="V64" s="137"/>
    </row>
    <row r="65" spans="4:22" s="84" customFormat="1" ht="13.5" customHeight="1" x14ac:dyDescent="0.15">
      <c r="D65" s="136"/>
      <c r="I65" s="136"/>
      <c r="V65" s="137"/>
    </row>
    <row r="66" spans="4:22" s="84" customFormat="1" ht="13.5" customHeight="1" x14ac:dyDescent="0.15">
      <c r="D66" s="136"/>
      <c r="I66" s="136"/>
      <c r="V66" s="137"/>
    </row>
    <row r="67" spans="4:22" s="84" customFormat="1" ht="13.5" customHeight="1" x14ac:dyDescent="0.15">
      <c r="D67" s="136"/>
      <c r="I67" s="136"/>
      <c r="V67" s="137"/>
    </row>
    <row r="68" spans="4:22" s="84" customFormat="1" ht="13.5" customHeight="1" x14ac:dyDescent="0.15">
      <c r="D68" s="136"/>
      <c r="I68" s="136"/>
      <c r="V68" s="137"/>
    </row>
    <row r="69" spans="4:22" s="84" customFormat="1" ht="13.5" customHeight="1" x14ac:dyDescent="0.15">
      <c r="D69" s="136"/>
      <c r="I69" s="136"/>
      <c r="V69" s="137"/>
    </row>
    <row r="70" spans="4:22" s="84" customFormat="1" ht="13.5" customHeight="1" x14ac:dyDescent="0.15">
      <c r="D70" s="136"/>
      <c r="I70" s="136"/>
      <c r="V70" s="137"/>
    </row>
    <row r="71" spans="4:22" s="84" customFormat="1" ht="13.5" customHeight="1" x14ac:dyDescent="0.15">
      <c r="D71" s="136"/>
      <c r="I71" s="136"/>
      <c r="V71" s="137"/>
    </row>
    <row r="72" spans="4:22" s="84" customFormat="1" ht="13.5" customHeight="1" x14ac:dyDescent="0.15">
      <c r="D72" s="136"/>
      <c r="I72" s="136"/>
      <c r="V72" s="137"/>
    </row>
    <row r="73" spans="4:22" s="84" customFormat="1" ht="13.5" customHeight="1" x14ac:dyDescent="0.15">
      <c r="D73" s="136"/>
      <c r="I73" s="136"/>
      <c r="V73" s="137"/>
    </row>
    <row r="74" spans="4:22" s="84" customFormat="1" ht="13.5" customHeight="1" x14ac:dyDescent="0.15">
      <c r="D74" s="136"/>
      <c r="I74" s="136"/>
      <c r="V74" s="137"/>
    </row>
    <row r="75" spans="4:22" s="84" customFormat="1" ht="13.5" customHeight="1" x14ac:dyDescent="0.15">
      <c r="D75" s="136"/>
      <c r="I75" s="136"/>
      <c r="V75" s="137"/>
    </row>
    <row r="76" spans="4:22" s="84" customFormat="1" ht="13.5" customHeight="1" x14ac:dyDescent="0.15">
      <c r="D76" s="136"/>
      <c r="I76" s="136"/>
      <c r="V76" s="137"/>
    </row>
    <row r="77" spans="4:22" s="84" customFormat="1" ht="13.5" customHeight="1" x14ac:dyDescent="0.15">
      <c r="D77" s="136"/>
      <c r="I77" s="136"/>
      <c r="V77" s="137"/>
    </row>
    <row r="78" spans="4:22" s="84" customFormat="1" ht="13.5" customHeight="1" x14ac:dyDescent="0.15">
      <c r="D78" s="136"/>
      <c r="I78" s="136"/>
      <c r="V78" s="137"/>
    </row>
    <row r="79" spans="4:22" s="84" customFormat="1" ht="13.5" customHeight="1" x14ac:dyDescent="0.15">
      <c r="D79" s="136"/>
      <c r="I79" s="136"/>
      <c r="V79" s="137"/>
    </row>
    <row r="80" spans="4:22" s="84" customFormat="1" ht="13.5" customHeight="1" x14ac:dyDescent="0.15">
      <c r="D80" s="136"/>
      <c r="I80" s="136"/>
      <c r="V80" s="137"/>
    </row>
    <row r="81" spans="4:22" s="84" customFormat="1" ht="13.5" customHeight="1" x14ac:dyDescent="0.15">
      <c r="D81" s="136"/>
      <c r="I81" s="136"/>
      <c r="V81" s="137"/>
    </row>
    <row r="82" spans="4:22" s="84" customFormat="1" ht="13.5" customHeight="1" x14ac:dyDescent="0.15">
      <c r="D82" s="136"/>
      <c r="I82" s="136"/>
      <c r="V82" s="137"/>
    </row>
    <row r="83" spans="4:22" s="84" customFormat="1" ht="13.5" customHeight="1" x14ac:dyDescent="0.15">
      <c r="D83" s="136"/>
      <c r="I83" s="136"/>
      <c r="V83" s="137"/>
    </row>
    <row r="84" spans="4:22" s="84" customFormat="1" ht="13.5" customHeight="1" x14ac:dyDescent="0.15">
      <c r="D84" s="136"/>
      <c r="I84" s="136"/>
      <c r="V84" s="137"/>
    </row>
    <row r="85" spans="4:22" s="84" customFormat="1" ht="13.5" customHeight="1" x14ac:dyDescent="0.15">
      <c r="D85" s="136"/>
      <c r="I85" s="136"/>
      <c r="V85" s="137"/>
    </row>
    <row r="86" spans="4:22" s="84" customFormat="1" ht="13.5" customHeight="1" x14ac:dyDescent="0.15">
      <c r="D86" s="136"/>
      <c r="I86" s="136"/>
      <c r="V86" s="137"/>
    </row>
    <row r="87" spans="4:22" s="84" customFormat="1" ht="13.5" customHeight="1" x14ac:dyDescent="0.15">
      <c r="D87" s="136"/>
      <c r="I87" s="136"/>
      <c r="V87" s="137"/>
    </row>
    <row r="88" spans="4:22" s="84" customFormat="1" ht="13.5" customHeight="1" x14ac:dyDescent="0.15">
      <c r="D88" s="136"/>
      <c r="I88" s="136"/>
      <c r="V88" s="137"/>
    </row>
    <row r="89" spans="4:22" s="84" customFormat="1" ht="13.5" customHeight="1" x14ac:dyDescent="0.15">
      <c r="D89" s="136"/>
      <c r="I89" s="136"/>
      <c r="V89" s="137"/>
    </row>
    <row r="90" spans="4:22" s="84" customFormat="1" ht="13.5" customHeight="1" x14ac:dyDescent="0.15">
      <c r="D90" s="136"/>
      <c r="I90" s="136"/>
      <c r="V90" s="137"/>
    </row>
    <row r="91" spans="4:22" s="84" customFormat="1" ht="13.5" customHeight="1" x14ac:dyDescent="0.15">
      <c r="D91" s="136"/>
      <c r="I91" s="136"/>
      <c r="V91" s="137"/>
    </row>
    <row r="92" spans="4:22" s="84" customFormat="1" ht="13.5" customHeight="1" x14ac:dyDescent="0.15">
      <c r="D92" s="136"/>
      <c r="I92" s="136"/>
      <c r="V92" s="137"/>
    </row>
    <row r="93" spans="4:22" s="84" customFormat="1" ht="13.5" customHeight="1" x14ac:dyDescent="0.15">
      <c r="D93" s="136"/>
      <c r="I93" s="136"/>
      <c r="V93" s="137"/>
    </row>
    <row r="94" spans="4:22" s="84" customFormat="1" ht="13.5" customHeight="1" x14ac:dyDescent="0.15">
      <c r="D94" s="136"/>
      <c r="I94" s="136"/>
      <c r="V94" s="137"/>
    </row>
    <row r="95" spans="4:22" s="84" customFormat="1" ht="13.5" customHeight="1" x14ac:dyDescent="0.15">
      <c r="D95" s="136"/>
      <c r="I95" s="136"/>
      <c r="V95" s="137"/>
    </row>
    <row r="96" spans="4:22" s="84" customFormat="1" ht="13.5" customHeight="1" x14ac:dyDescent="0.15">
      <c r="D96" s="136"/>
      <c r="I96" s="136"/>
      <c r="V96" s="137"/>
    </row>
    <row r="97" spans="4:22" s="84" customFormat="1" ht="13.5" customHeight="1" x14ac:dyDescent="0.15">
      <c r="D97" s="136"/>
      <c r="I97" s="136"/>
      <c r="V97" s="137"/>
    </row>
    <row r="98" spans="4:22" s="84" customFormat="1" ht="13.5" customHeight="1" x14ac:dyDescent="0.15">
      <c r="D98" s="136"/>
      <c r="I98" s="136"/>
      <c r="V98" s="137"/>
    </row>
    <row r="99" spans="4:22" s="84" customFormat="1" ht="13.5" customHeight="1" x14ac:dyDescent="0.15">
      <c r="D99" s="136"/>
      <c r="I99" s="136"/>
      <c r="V99" s="137"/>
    </row>
    <row r="100" spans="4:22" s="84" customFormat="1" ht="13.5" customHeight="1" x14ac:dyDescent="0.15">
      <c r="D100" s="136"/>
      <c r="I100" s="136"/>
      <c r="V100" s="137"/>
    </row>
    <row r="101" spans="4:22" s="84" customFormat="1" ht="13.5" customHeight="1" x14ac:dyDescent="0.15">
      <c r="D101" s="136"/>
      <c r="I101" s="136"/>
      <c r="V101" s="137"/>
    </row>
    <row r="102" spans="4:22" s="84" customFormat="1" ht="13.5" customHeight="1" x14ac:dyDescent="0.15">
      <c r="D102" s="136"/>
      <c r="I102" s="136"/>
      <c r="V102" s="137"/>
    </row>
    <row r="103" spans="4:22" s="84" customFormat="1" ht="13.5" customHeight="1" x14ac:dyDescent="0.15">
      <c r="D103" s="136"/>
      <c r="I103" s="136"/>
      <c r="V103" s="137"/>
    </row>
    <row r="104" spans="4:22" s="84" customFormat="1" ht="13.5" customHeight="1" x14ac:dyDescent="0.15">
      <c r="D104" s="136"/>
      <c r="I104" s="136"/>
      <c r="V104" s="137"/>
    </row>
    <row r="105" spans="4:22" s="84" customFormat="1" ht="13.5" customHeight="1" x14ac:dyDescent="0.15">
      <c r="D105" s="136"/>
      <c r="I105" s="136"/>
      <c r="V105" s="137"/>
    </row>
    <row r="106" spans="4:22" s="84" customFormat="1" ht="13.5" customHeight="1" x14ac:dyDescent="0.15">
      <c r="D106" s="136"/>
      <c r="I106" s="136"/>
      <c r="V106" s="137"/>
    </row>
    <row r="107" spans="4:22" s="84" customFormat="1" ht="13.5" customHeight="1" x14ac:dyDescent="0.15">
      <c r="D107" s="136"/>
      <c r="I107" s="136"/>
      <c r="V107" s="137"/>
    </row>
    <row r="108" spans="4:22" s="84" customFormat="1" ht="13.5" customHeight="1" x14ac:dyDescent="0.15">
      <c r="D108" s="136"/>
      <c r="I108" s="136"/>
      <c r="V108" s="137"/>
    </row>
    <row r="109" spans="4:22" s="84" customFormat="1" ht="13.5" customHeight="1" x14ac:dyDescent="0.15">
      <c r="D109" s="136"/>
      <c r="I109" s="136"/>
      <c r="V109" s="137"/>
    </row>
    <row r="110" spans="4:22" s="84" customFormat="1" ht="13.5" customHeight="1" x14ac:dyDescent="0.15">
      <c r="D110" s="136"/>
      <c r="I110" s="136"/>
      <c r="V110" s="137"/>
    </row>
    <row r="111" spans="4:22" s="84" customFormat="1" ht="13.5" customHeight="1" x14ac:dyDescent="0.15">
      <c r="D111" s="136"/>
      <c r="I111" s="136"/>
      <c r="V111" s="137"/>
    </row>
    <row r="112" spans="4:22" s="84" customFormat="1" ht="13.5" customHeight="1" x14ac:dyDescent="0.15">
      <c r="D112" s="136"/>
      <c r="I112" s="136"/>
      <c r="V112" s="137"/>
    </row>
    <row r="113" spans="4:22" s="84" customFormat="1" ht="13.5" customHeight="1" x14ac:dyDescent="0.15">
      <c r="D113" s="136"/>
      <c r="I113" s="136"/>
      <c r="V113" s="137"/>
    </row>
    <row r="114" spans="4:22" s="84" customFormat="1" ht="13.5" customHeight="1" x14ac:dyDescent="0.15">
      <c r="D114" s="136"/>
      <c r="I114" s="136"/>
      <c r="V114" s="137"/>
    </row>
    <row r="115" spans="4:22" s="84" customFormat="1" ht="13.5" customHeight="1" x14ac:dyDescent="0.15">
      <c r="D115" s="136"/>
      <c r="I115" s="136"/>
      <c r="V115" s="137"/>
    </row>
    <row r="116" spans="4:22" s="84" customFormat="1" ht="13.5" customHeight="1" x14ac:dyDescent="0.15">
      <c r="D116" s="136"/>
      <c r="I116" s="136"/>
      <c r="V116" s="137"/>
    </row>
    <row r="117" spans="4:22" s="84" customFormat="1" ht="13.5" customHeight="1" x14ac:dyDescent="0.15">
      <c r="D117" s="136"/>
      <c r="I117" s="136"/>
      <c r="V117" s="137"/>
    </row>
    <row r="118" spans="4:22" s="84" customFormat="1" ht="13.5" customHeight="1" x14ac:dyDescent="0.15">
      <c r="D118" s="136"/>
      <c r="I118" s="136"/>
      <c r="V118" s="137"/>
    </row>
    <row r="119" spans="4:22" s="84" customFormat="1" ht="13.5" customHeight="1" x14ac:dyDescent="0.15">
      <c r="D119" s="136"/>
      <c r="I119" s="136"/>
      <c r="V119" s="137"/>
    </row>
    <row r="120" spans="4:22" s="84" customFormat="1" ht="13.5" customHeight="1" x14ac:dyDescent="0.15">
      <c r="D120" s="136"/>
      <c r="I120" s="136"/>
      <c r="V120" s="137"/>
    </row>
    <row r="121" spans="4:22" s="84" customFormat="1" ht="13.5" customHeight="1" x14ac:dyDescent="0.15">
      <c r="D121" s="136"/>
      <c r="I121" s="136"/>
      <c r="V121" s="137"/>
    </row>
    <row r="122" spans="4:22" s="84" customFormat="1" ht="13.5" customHeight="1" x14ac:dyDescent="0.15">
      <c r="D122" s="136"/>
      <c r="I122" s="136"/>
      <c r="V122" s="137"/>
    </row>
    <row r="123" spans="4:22" s="84" customFormat="1" ht="13.5" customHeight="1" x14ac:dyDescent="0.15">
      <c r="D123" s="136"/>
      <c r="I123" s="136"/>
      <c r="V123" s="137"/>
    </row>
    <row r="124" spans="4:22" s="84" customFormat="1" ht="13.5" customHeight="1" x14ac:dyDescent="0.15">
      <c r="D124" s="136"/>
      <c r="I124" s="136"/>
      <c r="V124" s="137"/>
    </row>
    <row r="125" spans="4:22" s="84" customFormat="1" ht="13.5" customHeight="1" x14ac:dyDescent="0.15">
      <c r="D125" s="136"/>
      <c r="I125" s="136"/>
      <c r="V125" s="137"/>
    </row>
    <row r="126" spans="4:22" s="84" customFormat="1" ht="13.5" customHeight="1" x14ac:dyDescent="0.15">
      <c r="D126" s="136"/>
      <c r="I126" s="136"/>
      <c r="V126" s="137"/>
    </row>
    <row r="127" spans="4:22" s="84" customFormat="1" ht="13.5" customHeight="1" x14ac:dyDescent="0.15">
      <c r="D127" s="136"/>
      <c r="I127" s="136"/>
      <c r="V127" s="137"/>
    </row>
    <row r="128" spans="4:22" s="84" customFormat="1" ht="13.5" customHeight="1" x14ac:dyDescent="0.15">
      <c r="D128" s="136"/>
      <c r="I128" s="136"/>
      <c r="V128" s="137"/>
    </row>
    <row r="129" spans="4:22" s="84" customFormat="1" ht="13.5" customHeight="1" x14ac:dyDescent="0.15">
      <c r="D129" s="136"/>
      <c r="I129" s="136"/>
      <c r="V129" s="137"/>
    </row>
    <row r="130" spans="4:22" s="84" customFormat="1" ht="13.5" customHeight="1" x14ac:dyDescent="0.15">
      <c r="D130" s="136"/>
      <c r="I130" s="136"/>
      <c r="V130" s="137"/>
    </row>
    <row r="131" spans="4:22" s="84" customFormat="1" ht="13.5" customHeight="1" x14ac:dyDescent="0.15">
      <c r="D131" s="136"/>
      <c r="I131" s="136"/>
      <c r="V131" s="137"/>
    </row>
    <row r="132" spans="4:22" s="84" customFormat="1" ht="13.5" customHeight="1" x14ac:dyDescent="0.15">
      <c r="D132" s="136"/>
      <c r="I132" s="136"/>
      <c r="V132" s="137"/>
    </row>
    <row r="133" spans="4:22" s="84" customFormat="1" ht="13.5" customHeight="1" x14ac:dyDescent="0.15">
      <c r="D133" s="136"/>
      <c r="I133" s="136"/>
      <c r="V133" s="137"/>
    </row>
    <row r="134" spans="4:22" s="84" customFormat="1" ht="13.5" customHeight="1" x14ac:dyDescent="0.15">
      <c r="D134" s="136"/>
      <c r="I134" s="136"/>
      <c r="V134" s="137"/>
    </row>
    <row r="135" spans="4:22" s="84" customFormat="1" ht="13.5" customHeight="1" x14ac:dyDescent="0.15">
      <c r="D135" s="136"/>
      <c r="I135" s="136"/>
      <c r="V135" s="137"/>
    </row>
    <row r="136" spans="4:22" s="84" customFormat="1" ht="13.5" customHeight="1" x14ac:dyDescent="0.15">
      <c r="D136" s="136"/>
      <c r="I136" s="136"/>
      <c r="V136" s="137"/>
    </row>
    <row r="137" spans="4:22" s="84" customFormat="1" ht="13.5" customHeight="1" x14ac:dyDescent="0.15">
      <c r="D137" s="136"/>
      <c r="I137" s="136"/>
      <c r="V137" s="137"/>
    </row>
    <row r="138" spans="4:22" s="84" customFormat="1" ht="13.5" customHeight="1" x14ac:dyDescent="0.15">
      <c r="D138" s="136"/>
      <c r="I138" s="136"/>
      <c r="V138" s="137"/>
    </row>
    <row r="139" spans="4:22" s="84" customFormat="1" ht="13.5" customHeight="1" x14ac:dyDescent="0.15">
      <c r="D139" s="136"/>
      <c r="I139" s="136"/>
      <c r="V139" s="137"/>
    </row>
    <row r="140" spans="4:22" s="84" customFormat="1" ht="13.5" customHeight="1" x14ac:dyDescent="0.15">
      <c r="D140" s="136"/>
      <c r="I140" s="136"/>
      <c r="V140" s="137"/>
    </row>
    <row r="141" spans="4:22" s="84" customFormat="1" ht="13.5" customHeight="1" x14ac:dyDescent="0.15">
      <c r="D141" s="136"/>
      <c r="I141" s="136"/>
      <c r="V141" s="137"/>
    </row>
    <row r="142" spans="4:22" s="84" customFormat="1" ht="13.5" customHeight="1" x14ac:dyDescent="0.15">
      <c r="D142" s="136"/>
      <c r="I142" s="136"/>
      <c r="V142" s="137"/>
    </row>
    <row r="143" spans="4:22" s="84" customFormat="1" ht="13.5" customHeight="1" x14ac:dyDescent="0.15">
      <c r="D143" s="136"/>
      <c r="I143" s="136"/>
      <c r="V143" s="137"/>
    </row>
    <row r="144" spans="4:22" s="84" customFormat="1" ht="13.5" customHeight="1" x14ac:dyDescent="0.15">
      <c r="D144" s="136"/>
      <c r="I144" s="136"/>
      <c r="V144" s="137"/>
    </row>
    <row r="145" spans="4:22" s="84" customFormat="1" ht="13.5" customHeight="1" x14ac:dyDescent="0.15">
      <c r="D145" s="136"/>
      <c r="I145" s="136"/>
      <c r="V145" s="137"/>
    </row>
    <row r="146" spans="4:22" s="84" customFormat="1" ht="13.5" customHeight="1" x14ac:dyDescent="0.15">
      <c r="D146" s="136"/>
      <c r="I146" s="136"/>
      <c r="V146" s="137"/>
    </row>
    <row r="147" spans="4:22" s="84" customFormat="1" ht="13.5" customHeight="1" x14ac:dyDescent="0.15">
      <c r="D147" s="136"/>
      <c r="I147" s="136"/>
      <c r="V147" s="137"/>
    </row>
  </sheetData>
  <sheetProtection algorithmName="SHA-512" hashValue="uWzBOyJCSToXeYbtnfvRi45ngGH2E2U5O2GLl5E7edQbNCQ0YjsBJ2AXGDMBRkys2VRVyZx/0cm1zTekTpTuEw==" saltValue="QYipNHUqpQB1c4YJ+nYXhA==" spinCount="100000" sheet="1" objects="1" scenarios="1"/>
  <mergeCells count="38">
    <mergeCell ref="AA4:AE4"/>
    <mergeCell ref="Y1:AD3"/>
    <mergeCell ref="S2:U3"/>
    <mergeCell ref="L2:M3"/>
    <mergeCell ref="N2:P3"/>
    <mergeCell ref="Q2:R3"/>
    <mergeCell ref="V4:Z4"/>
    <mergeCell ref="Q4:U4"/>
    <mergeCell ref="S1:U1"/>
    <mergeCell ref="V1:X3"/>
    <mergeCell ref="L5:N5"/>
    <mergeCell ref="Q5:S5"/>
    <mergeCell ref="B4:F4"/>
    <mergeCell ref="G4:K4"/>
    <mergeCell ref="L4:P4"/>
    <mergeCell ref="B44:D44"/>
    <mergeCell ref="A46:A49"/>
    <mergeCell ref="B5:D5"/>
    <mergeCell ref="G5:I5"/>
    <mergeCell ref="A1:A2"/>
    <mergeCell ref="B1:F2"/>
    <mergeCell ref="B3:F3"/>
    <mergeCell ref="A59:Y59"/>
    <mergeCell ref="A60:Y60"/>
    <mergeCell ref="AE2:AE3"/>
    <mergeCell ref="G1:K1"/>
    <mergeCell ref="L1:M1"/>
    <mergeCell ref="N1:P1"/>
    <mergeCell ref="Q1:R1"/>
    <mergeCell ref="G2:K3"/>
    <mergeCell ref="A57:Y57"/>
    <mergeCell ref="AA57:AC57"/>
    <mergeCell ref="V5:X5"/>
    <mergeCell ref="AA5:AC5"/>
    <mergeCell ref="A58:Y58"/>
    <mergeCell ref="AA58:AC58"/>
    <mergeCell ref="A7:A9"/>
    <mergeCell ref="B43:F43"/>
  </mergeCells>
  <phoneticPr fontId="3"/>
  <dataValidations count="3">
    <dataValidation type="whole" imeMode="disabled" allowBlank="1" showErrorMessage="1" errorTitle="入力エラー" error="入力された部数は販売店の持ち部数を超えています。_x000a_表示部数以下の数字を入力して下さい。" sqref="Z6:Z21 F46" xr:uid="{00000000-0002-0000-0400-000000000000}">
      <formula1>0</formula1>
      <formula2>E6</formula2>
    </dataValidation>
    <dataValidation type="whole" imeMode="disabled" allowBlank="1" showInputMessage="1" showErrorMessage="1" errorTitle="入力エラー" error="入力された部数は販売店の持ち部数を超えています。_x000a_表示部数以下の数字を入力して下さい。" sqref="Z22:Z27" xr:uid="{00000000-0002-0000-0400-000001000000}">
      <formula1>0</formula1>
      <formula2>Y21</formula2>
    </dataValidation>
    <dataValidation type="whole" imeMode="disabled" allowBlank="1" showInputMessage="1" showErrorMessage="1" errorTitle="入力エラー" error="入力された部数は販売店の持ち部数を超えています。_x000a_表示部数以下の数字を入力して下さい。" sqref="Z29" xr:uid="{00000000-0002-0000-0400-000002000000}">
      <formula1>0</formula1>
      <formula2>Y27</formula2>
    </dataValidation>
  </dataValidations>
  <printOptions horizontalCentered="1" verticalCentered="1"/>
  <pageMargins left="0.19685039370078741" right="0" top="0.19685039370078741" bottom="0.19685039370078741" header="0.31496062992125984" footer="0.31496062992125984"/>
  <pageSetup paperSize="12" scale="7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A1:AF147"/>
  <sheetViews>
    <sheetView showGridLines="0" zoomScale="80" zoomScaleNormal="80" workbookViewId="0">
      <selection activeCell="B1" sqref="B1:F2"/>
    </sheetView>
  </sheetViews>
  <sheetFormatPr defaultRowHeight="13.5" x14ac:dyDescent="0.15"/>
  <cols>
    <col min="2" max="2" width="2.125" customWidth="1"/>
    <col min="3" max="3" width="13.625" customWidth="1"/>
    <col min="4" max="4" width="2.125" style="138" customWidth="1"/>
    <col min="5" max="6" width="8.625" customWidth="1"/>
    <col min="7" max="7" width="2.125" customWidth="1"/>
    <col min="8" max="8" width="13.625" customWidth="1"/>
    <col min="9" max="9" width="2.125" style="138" customWidth="1"/>
    <col min="10" max="11" width="8.625" customWidth="1"/>
    <col min="12" max="12" width="2.125" customWidth="1"/>
    <col min="13" max="13" width="13.625" customWidth="1"/>
    <col min="14" max="14" width="2.125" customWidth="1"/>
    <col min="15" max="16" width="8.625" customWidth="1"/>
    <col min="17" max="17" width="2.125" customWidth="1"/>
    <col min="18" max="18" width="13.625" customWidth="1"/>
    <col min="19" max="19" width="2.125" customWidth="1"/>
    <col min="20" max="21" width="8.625" customWidth="1"/>
    <col min="22" max="22" width="2.125" style="139" customWidth="1"/>
    <col min="23" max="23" width="13.625" customWidth="1"/>
    <col min="24" max="24" width="2.125" customWidth="1"/>
    <col min="25" max="26" width="8.625" customWidth="1"/>
    <col min="27" max="27" width="2.125" customWidth="1"/>
    <col min="28" max="28" width="13.625" customWidth="1"/>
    <col min="29" max="29" width="2.125" customWidth="1"/>
    <col min="30" max="31" width="8.625" customWidth="1"/>
  </cols>
  <sheetData>
    <row r="1" spans="1:32" s="6" customFormat="1" ht="15" customHeight="1" x14ac:dyDescent="0.15">
      <c r="A1" s="289" t="s">
        <v>16</v>
      </c>
      <c r="B1" s="291" t="str">
        <f>IF(記入欄!G2="","",記入欄!G2)</f>
        <v/>
      </c>
      <c r="C1" s="292"/>
      <c r="D1" s="292"/>
      <c r="E1" s="292"/>
      <c r="F1" s="292"/>
      <c r="G1" s="309" t="s">
        <v>19</v>
      </c>
      <c r="H1" s="309"/>
      <c r="I1" s="309"/>
      <c r="J1" s="309"/>
      <c r="K1" s="309"/>
      <c r="L1" s="311" t="s">
        <v>3</v>
      </c>
      <c r="M1" s="312"/>
      <c r="N1" s="317" t="str">
        <f>IF(記入欄!G5="","",記入欄!G5)</f>
        <v/>
      </c>
      <c r="O1" s="318"/>
      <c r="P1" s="318"/>
      <c r="Q1" s="311" t="s">
        <v>18</v>
      </c>
      <c r="R1" s="312"/>
      <c r="S1" s="295" t="str">
        <f>IF(記入欄!G7="","",記入欄!G7)</f>
        <v/>
      </c>
      <c r="T1" s="296"/>
      <c r="U1" s="297"/>
      <c r="V1" s="298" t="s">
        <v>4</v>
      </c>
      <c r="W1" s="299"/>
      <c r="X1" s="300"/>
      <c r="Y1" s="272" t="str">
        <f>IF(記入欄!G8="","",記入欄!G8)</f>
        <v/>
      </c>
      <c r="Z1" s="273"/>
      <c r="AA1" s="273"/>
      <c r="AB1" s="273"/>
      <c r="AC1" s="273"/>
      <c r="AD1" s="274"/>
      <c r="AE1" s="5" t="s">
        <v>0</v>
      </c>
      <c r="AF1" s="100"/>
    </row>
    <row r="2" spans="1:32" s="6" customFormat="1" ht="15" customHeight="1" x14ac:dyDescent="0.15">
      <c r="A2" s="290"/>
      <c r="B2" s="293"/>
      <c r="C2" s="294"/>
      <c r="D2" s="294"/>
      <c r="E2" s="294"/>
      <c r="F2" s="294"/>
      <c r="G2" s="310" t="str">
        <f>IF(記入欄!G4="","",記入欄!G4)</f>
        <v/>
      </c>
      <c r="H2" s="310"/>
      <c r="I2" s="310"/>
      <c r="J2" s="310"/>
      <c r="K2" s="310"/>
      <c r="L2" s="311" t="s">
        <v>2</v>
      </c>
      <c r="M2" s="312"/>
      <c r="N2" s="319" t="str">
        <f>IF(記入欄!G6="","",記入欄!G6)</f>
        <v/>
      </c>
      <c r="O2" s="320"/>
      <c r="P2" s="320"/>
      <c r="Q2" s="313" t="s">
        <v>308</v>
      </c>
      <c r="R2" s="314"/>
      <c r="S2" s="281">
        <f>集計表!R28</f>
        <v>0</v>
      </c>
      <c r="T2" s="282"/>
      <c r="U2" s="283"/>
      <c r="V2" s="301"/>
      <c r="W2" s="302"/>
      <c r="X2" s="303"/>
      <c r="Y2" s="275"/>
      <c r="Z2" s="276"/>
      <c r="AA2" s="276"/>
      <c r="AB2" s="276"/>
      <c r="AC2" s="276"/>
      <c r="AD2" s="277"/>
      <c r="AE2" s="287">
        <v>3</v>
      </c>
    </row>
    <row r="3" spans="1:32" s="6" customFormat="1" ht="15" customHeight="1" x14ac:dyDescent="0.15">
      <c r="A3" s="113" t="s">
        <v>17</v>
      </c>
      <c r="B3" s="307" t="str">
        <f>IF(記入欄!G3="","",記入欄!G3)</f>
        <v/>
      </c>
      <c r="C3" s="308"/>
      <c r="D3" s="308"/>
      <c r="E3" s="308"/>
      <c r="F3" s="308"/>
      <c r="G3" s="310"/>
      <c r="H3" s="310"/>
      <c r="I3" s="310"/>
      <c r="J3" s="310"/>
      <c r="K3" s="310"/>
      <c r="L3" s="311"/>
      <c r="M3" s="312"/>
      <c r="N3" s="321"/>
      <c r="O3" s="322"/>
      <c r="P3" s="322"/>
      <c r="Q3" s="315"/>
      <c r="R3" s="316"/>
      <c r="S3" s="284"/>
      <c r="T3" s="285"/>
      <c r="U3" s="286"/>
      <c r="V3" s="304"/>
      <c r="W3" s="305"/>
      <c r="X3" s="306"/>
      <c r="Y3" s="278"/>
      <c r="Z3" s="279"/>
      <c r="AA3" s="279"/>
      <c r="AB3" s="279"/>
      <c r="AC3" s="279"/>
      <c r="AD3" s="280"/>
      <c r="AE3" s="288"/>
    </row>
    <row r="4" spans="1:32" s="134" customFormat="1" ht="16.5" customHeight="1" x14ac:dyDescent="0.15">
      <c r="A4" s="8" t="s">
        <v>38</v>
      </c>
      <c r="B4" s="260" t="s">
        <v>6</v>
      </c>
      <c r="C4" s="261"/>
      <c r="D4" s="261"/>
      <c r="E4" s="261"/>
      <c r="F4" s="262"/>
      <c r="G4" s="260" t="s">
        <v>7</v>
      </c>
      <c r="H4" s="261"/>
      <c r="I4" s="261"/>
      <c r="J4" s="261"/>
      <c r="K4" s="262"/>
      <c r="L4" s="260" t="s">
        <v>8</v>
      </c>
      <c r="M4" s="261"/>
      <c r="N4" s="261"/>
      <c r="O4" s="261"/>
      <c r="P4" s="262"/>
      <c r="Q4" s="260" t="s">
        <v>9</v>
      </c>
      <c r="R4" s="261"/>
      <c r="S4" s="261"/>
      <c r="T4" s="261"/>
      <c r="U4" s="262"/>
      <c r="V4" s="260" t="s">
        <v>23</v>
      </c>
      <c r="W4" s="261"/>
      <c r="X4" s="261"/>
      <c r="Y4" s="261"/>
      <c r="Z4" s="262"/>
      <c r="AA4" s="260" t="s">
        <v>11</v>
      </c>
      <c r="AB4" s="261"/>
      <c r="AC4" s="261"/>
      <c r="AD4" s="261"/>
      <c r="AE4" s="262"/>
    </row>
    <row r="5" spans="1:32" s="134" customFormat="1" ht="16.5" customHeight="1" x14ac:dyDescent="0.15">
      <c r="A5" s="7">
        <v>33</v>
      </c>
      <c r="B5" s="263" t="s">
        <v>12</v>
      </c>
      <c r="C5" s="264"/>
      <c r="D5" s="265"/>
      <c r="E5" s="9" t="s">
        <v>13</v>
      </c>
      <c r="F5" s="10" t="s">
        <v>14</v>
      </c>
      <c r="G5" s="263" t="s">
        <v>12</v>
      </c>
      <c r="H5" s="264"/>
      <c r="I5" s="265"/>
      <c r="J5" s="9" t="s">
        <v>13</v>
      </c>
      <c r="K5" s="10" t="s">
        <v>14</v>
      </c>
      <c r="L5" s="263" t="s">
        <v>12</v>
      </c>
      <c r="M5" s="264"/>
      <c r="N5" s="265"/>
      <c r="O5" s="9" t="s">
        <v>13</v>
      </c>
      <c r="P5" s="10" t="s">
        <v>14</v>
      </c>
      <c r="Q5" s="263" t="s">
        <v>12</v>
      </c>
      <c r="R5" s="264"/>
      <c r="S5" s="265"/>
      <c r="T5" s="9" t="s">
        <v>13</v>
      </c>
      <c r="U5" s="10" t="s">
        <v>14</v>
      </c>
      <c r="V5" s="263" t="s">
        <v>12</v>
      </c>
      <c r="W5" s="264"/>
      <c r="X5" s="265"/>
      <c r="Y5" s="9" t="s">
        <v>13</v>
      </c>
      <c r="Z5" s="10" t="s">
        <v>14</v>
      </c>
      <c r="AA5" s="263" t="s">
        <v>12</v>
      </c>
      <c r="AB5" s="264"/>
      <c r="AC5" s="265"/>
      <c r="AD5" s="9" t="s">
        <v>13</v>
      </c>
      <c r="AE5" s="10" t="s">
        <v>14</v>
      </c>
    </row>
    <row r="6" spans="1:32" s="135" customFormat="1" ht="16.5" customHeight="1" x14ac:dyDescent="0.15">
      <c r="A6" s="11">
        <v>202</v>
      </c>
      <c r="B6" s="12"/>
      <c r="C6" s="101" t="s">
        <v>39</v>
      </c>
      <c r="D6" s="14"/>
      <c r="E6" s="15"/>
      <c r="F6" s="16"/>
      <c r="G6" s="17"/>
      <c r="H6" s="101" t="s">
        <v>39</v>
      </c>
      <c r="I6" s="18"/>
      <c r="J6" s="15"/>
      <c r="K6" s="16"/>
      <c r="L6" s="17"/>
      <c r="M6" s="101" t="s">
        <v>39</v>
      </c>
      <c r="N6" s="18"/>
      <c r="O6" s="15"/>
      <c r="P6" s="16"/>
      <c r="Q6" s="17"/>
      <c r="R6" s="101" t="s">
        <v>39</v>
      </c>
      <c r="S6" s="18"/>
      <c r="T6" s="15"/>
      <c r="U6" s="16"/>
      <c r="V6" s="18"/>
      <c r="W6" s="95" t="s">
        <v>39</v>
      </c>
      <c r="X6" s="18"/>
      <c r="Y6" s="15"/>
      <c r="Z6" s="16"/>
      <c r="AA6" s="17"/>
      <c r="AB6" s="101" t="s">
        <v>39</v>
      </c>
      <c r="AC6" s="18"/>
      <c r="AD6" s="15"/>
      <c r="AE6" s="16"/>
    </row>
    <row r="7" spans="1:32" s="135" customFormat="1" ht="16.5" customHeight="1" x14ac:dyDescent="0.15">
      <c r="A7" s="267" t="s">
        <v>311</v>
      </c>
      <c r="B7" s="34"/>
      <c r="C7" s="21" t="s">
        <v>111</v>
      </c>
      <c r="D7" s="22"/>
      <c r="E7" s="23">
        <v>1400</v>
      </c>
      <c r="F7" s="2"/>
      <c r="G7" s="24"/>
      <c r="H7" s="25" t="s">
        <v>114</v>
      </c>
      <c r="I7" s="26"/>
      <c r="J7" s="204" t="s">
        <v>324</v>
      </c>
      <c r="K7" s="2"/>
      <c r="L7" s="24"/>
      <c r="M7" s="25" t="s">
        <v>423</v>
      </c>
      <c r="N7" s="26"/>
      <c r="O7" s="23">
        <v>3150</v>
      </c>
      <c r="P7" s="2"/>
      <c r="Q7" s="24"/>
      <c r="R7" s="25" t="s">
        <v>393</v>
      </c>
      <c r="S7" s="26"/>
      <c r="T7" s="23">
        <v>1000</v>
      </c>
      <c r="U7" s="2"/>
      <c r="V7" s="26"/>
      <c r="W7" s="27" t="s">
        <v>394</v>
      </c>
      <c r="X7" s="26"/>
      <c r="Y7" s="23">
        <v>2800</v>
      </c>
      <c r="Z7" s="2"/>
      <c r="AA7" s="34"/>
      <c r="AB7" s="25" t="s">
        <v>114</v>
      </c>
      <c r="AC7" s="26"/>
      <c r="AD7" s="204" t="s">
        <v>324</v>
      </c>
      <c r="AE7" s="2"/>
    </row>
    <row r="8" spans="1:32" s="135" customFormat="1" ht="16.5" customHeight="1" x14ac:dyDescent="0.15">
      <c r="A8" s="267"/>
      <c r="B8" s="24"/>
      <c r="C8" s="25" t="s">
        <v>113</v>
      </c>
      <c r="D8" s="22"/>
      <c r="E8" s="23">
        <v>1100</v>
      </c>
      <c r="F8" s="2"/>
      <c r="G8" s="24"/>
      <c r="H8" s="25" t="s">
        <v>325</v>
      </c>
      <c r="I8" s="26"/>
      <c r="J8" s="204" t="s">
        <v>324</v>
      </c>
      <c r="K8" s="2"/>
      <c r="L8" s="24"/>
      <c r="M8" s="25" t="s">
        <v>112</v>
      </c>
      <c r="N8" s="26"/>
      <c r="O8" s="204" t="s">
        <v>324</v>
      </c>
      <c r="P8" s="2"/>
      <c r="Q8" s="148"/>
      <c r="R8" s="147"/>
      <c r="S8" s="141"/>
      <c r="T8" s="143"/>
      <c r="U8" s="2"/>
      <c r="V8" s="26"/>
      <c r="W8" s="27" t="s">
        <v>113</v>
      </c>
      <c r="X8" s="26"/>
      <c r="Y8" s="23">
        <v>3450</v>
      </c>
      <c r="Z8" s="2"/>
      <c r="AA8" s="24"/>
      <c r="AB8" s="25" t="s">
        <v>325</v>
      </c>
      <c r="AC8" s="26"/>
      <c r="AD8" s="204" t="s">
        <v>324</v>
      </c>
      <c r="AE8" s="2"/>
    </row>
    <row r="9" spans="1:32" s="135" customFormat="1" ht="16.5" customHeight="1" x14ac:dyDescent="0.15">
      <c r="A9" s="267"/>
      <c r="B9" s="24"/>
      <c r="C9" s="25" t="s">
        <v>115</v>
      </c>
      <c r="D9" s="22"/>
      <c r="E9" s="23">
        <v>1200</v>
      </c>
      <c r="F9" s="2"/>
      <c r="G9" s="26"/>
      <c r="H9" s="25" t="s">
        <v>325</v>
      </c>
      <c r="I9" s="26"/>
      <c r="J9" s="23">
        <v>150</v>
      </c>
      <c r="K9" s="2"/>
      <c r="L9" s="148"/>
      <c r="M9" s="147"/>
      <c r="N9" s="141"/>
      <c r="O9" s="143"/>
      <c r="P9" s="2"/>
      <c r="Q9" s="148"/>
      <c r="R9" s="147"/>
      <c r="S9" s="141"/>
      <c r="T9" s="143"/>
      <c r="U9" s="2"/>
      <c r="V9" s="26"/>
      <c r="W9" s="27" t="s">
        <v>117</v>
      </c>
      <c r="X9" s="26"/>
      <c r="Y9" s="23">
        <v>1700</v>
      </c>
      <c r="Z9" s="2"/>
      <c r="AA9" s="24"/>
      <c r="AB9" s="25" t="s">
        <v>113</v>
      </c>
      <c r="AC9" s="26"/>
      <c r="AD9" s="23">
        <v>100</v>
      </c>
      <c r="AE9" s="2"/>
    </row>
    <row r="10" spans="1:32" s="135" customFormat="1" ht="16.5" customHeight="1" x14ac:dyDescent="0.15">
      <c r="A10" s="267"/>
      <c r="B10" s="26"/>
      <c r="C10" s="29" t="s">
        <v>363</v>
      </c>
      <c r="D10" s="26"/>
      <c r="E10" s="30">
        <v>1250</v>
      </c>
      <c r="F10" s="3"/>
      <c r="G10" s="26"/>
      <c r="H10" s="32" t="s">
        <v>117</v>
      </c>
      <c r="I10" s="26"/>
      <c r="J10" s="30">
        <v>400</v>
      </c>
      <c r="K10" s="2"/>
      <c r="L10" s="148"/>
      <c r="M10" s="199"/>
      <c r="N10" s="141"/>
      <c r="O10" s="143"/>
      <c r="P10" s="2"/>
      <c r="Q10" s="148"/>
      <c r="R10" s="147"/>
      <c r="S10" s="141"/>
      <c r="T10" s="143"/>
      <c r="U10" s="2"/>
      <c r="V10" s="35"/>
      <c r="W10" s="27" t="s">
        <v>115</v>
      </c>
      <c r="X10" s="26"/>
      <c r="Y10" s="23">
        <v>2900</v>
      </c>
      <c r="Z10" s="2"/>
      <c r="AA10" s="24"/>
      <c r="AB10" s="25" t="s">
        <v>115</v>
      </c>
      <c r="AC10" s="26"/>
      <c r="AD10" s="23">
        <v>50</v>
      </c>
      <c r="AE10" s="2"/>
    </row>
    <row r="11" spans="1:32" s="135" customFormat="1" ht="16.5" customHeight="1" x14ac:dyDescent="0.15">
      <c r="A11" s="267"/>
      <c r="B11" s="26"/>
      <c r="C11" s="32" t="s">
        <v>118</v>
      </c>
      <c r="D11" s="26"/>
      <c r="E11" s="30">
        <v>700</v>
      </c>
      <c r="F11" s="3"/>
      <c r="G11" s="26"/>
      <c r="H11" s="32" t="s">
        <v>115</v>
      </c>
      <c r="I11" s="26"/>
      <c r="J11" s="30">
        <v>650</v>
      </c>
      <c r="K11" s="2"/>
      <c r="L11" s="141"/>
      <c r="M11" s="141"/>
      <c r="N11" s="180"/>
      <c r="O11" s="143"/>
      <c r="P11" s="2"/>
      <c r="Q11" s="140"/>
      <c r="R11" s="147"/>
      <c r="S11" s="160"/>
      <c r="T11" s="150"/>
      <c r="U11" s="2"/>
      <c r="V11" s="26"/>
      <c r="W11" s="27" t="s">
        <v>116</v>
      </c>
      <c r="X11" s="35"/>
      <c r="Y11" s="23">
        <v>1650</v>
      </c>
      <c r="Z11" s="2"/>
      <c r="AA11" s="24"/>
      <c r="AB11" s="25" t="s">
        <v>325</v>
      </c>
      <c r="AC11" s="35"/>
      <c r="AD11" s="23">
        <v>100</v>
      </c>
      <c r="AE11" s="2"/>
    </row>
    <row r="12" spans="1:32" s="135" customFormat="1" ht="16.5" customHeight="1" x14ac:dyDescent="0.15">
      <c r="A12" s="267"/>
      <c r="B12" s="26"/>
      <c r="C12" s="26"/>
      <c r="D12" s="26"/>
      <c r="E12" s="30"/>
      <c r="F12" s="2"/>
      <c r="G12" s="26"/>
      <c r="H12" s="32" t="s">
        <v>116</v>
      </c>
      <c r="I12" s="26"/>
      <c r="J12" s="30">
        <v>650</v>
      </c>
      <c r="K12" s="2"/>
      <c r="L12" s="141"/>
      <c r="M12" s="206"/>
      <c r="N12" s="142"/>
      <c r="O12" s="143"/>
      <c r="P12" s="2"/>
      <c r="Q12" s="148"/>
      <c r="R12" s="147"/>
      <c r="S12" s="141"/>
      <c r="T12" s="150"/>
      <c r="U12" s="2"/>
      <c r="V12" s="26"/>
      <c r="W12" s="27" t="s">
        <v>121</v>
      </c>
      <c r="X12" s="26"/>
      <c r="Y12" s="23">
        <v>1700</v>
      </c>
      <c r="Z12" s="2"/>
      <c r="AA12" s="24"/>
      <c r="AB12" s="25" t="s">
        <v>116</v>
      </c>
      <c r="AC12" s="26"/>
      <c r="AD12" s="23">
        <v>50</v>
      </c>
      <c r="AE12" s="2"/>
    </row>
    <row r="13" spans="1:32" s="135" customFormat="1" ht="16.5" customHeight="1" x14ac:dyDescent="0.15">
      <c r="A13" s="267"/>
      <c r="B13" s="26"/>
      <c r="C13" s="96" t="s">
        <v>65</v>
      </c>
      <c r="D13" s="26"/>
      <c r="E13" s="30"/>
      <c r="F13" s="3"/>
      <c r="G13" s="26"/>
      <c r="H13" s="32" t="s">
        <v>123</v>
      </c>
      <c r="I13" s="26"/>
      <c r="J13" s="30">
        <v>650</v>
      </c>
      <c r="K13" s="2"/>
      <c r="L13" s="141"/>
      <c r="M13" s="197"/>
      <c r="N13" s="142"/>
      <c r="O13" s="209"/>
      <c r="P13" s="2"/>
      <c r="Q13" s="148"/>
      <c r="R13" s="147"/>
      <c r="S13" s="141"/>
      <c r="T13" s="150"/>
      <c r="U13" s="2"/>
      <c r="V13" s="26"/>
      <c r="W13" s="27" t="s">
        <v>123</v>
      </c>
      <c r="X13" s="26"/>
      <c r="Y13" s="23">
        <v>2200</v>
      </c>
      <c r="Z13" s="2"/>
      <c r="AA13" s="39"/>
      <c r="AB13" s="25" t="s">
        <v>326</v>
      </c>
      <c r="AC13" s="26"/>
      <c r="AD13" s="204" t="s">
        <v>324</v>
      </c>
      <c r="AE13" s="2"/>
    </row>
    <row r="14" spans="1:32" s="135" customFormat="1" ht="16.5" customHeight="1" x14ac:dyDescent="0.15">
      <c r="A14" s="37"/>
      <c r="B14" s="26"/>
      <c r="C14" s="32" t="s">
        <v>116</v>
      </c>
      <c r="D14" s="26"/>
      <c r="E14" s="30">
        <v>850</v>
      </c>
      <c r="F14" s="3"/>
      <c r="G14" s="26"/>
      <c r="H14" s="32" t="s">
        <v>420</v>
      </c>
      <c r="I14" s="26"/>
      <c r="J14" s="30">
        <v>800</v>
      </c>
      <c r="K14" s="2"/>
      <c r="L14" s="162"/>
      <c r="M14" s="208"/>
      <c r="N14" s="142"/>
      <c r="O14" s="209"/>
      <c r="P14" s="2"/>
      <c r="Q14" s="148"/>
      <c r="R14" s="147"/>
      <c r="S14" s="141"/>
      <c r="T14" s="150"/>
      <c r="U14" s="2"/>
      <c r="V14" s="26"/>
      <c r="W14" s="24"/>
      <c r="X14" s="26"/>
      <c r="Y14" s="23"/>
      <c r="Z14" s="2"/>
      <c r="AA14" s="24"/>
      <c r="AB14" s="25" t="s">
        <v>117</v>
      </c>
      <c r="AC14" s="26"/>
      <c r="AD14" s="23">
        <v>250</v>
      </c>
      <c r="AE14" s="2"/>
    </row>
    <row r="15" spans="1:32" s="135" customFormat="1" ht="16.5" customHeight="1" x14ac:dyDescent="0.15">
      <c r="A15" s="37"/>
      <c r="B15" s="26"/>
      <c r="C15" s="32" t="s">
        <v>364</v>
      </c>
      <c r="D15" s="26"/>
      <c r="E15" s="30">
        <v>1500</v>
      </c>
      <c r="F15" s="3"/>
      <c r="G15" s="26"/>
      <c r="H15" s="32" t="s">
        <v>421</v>
      </c>
      <c r="I15" s="26"/>
      <c r="J15" s="30">
        <v>350</v>
      </c>
      <c r="K15" s="2"/>
      <c r="L15" s="187"/>
      <c r="M15" s="196"/>
      <c r="N15" s="196"/>
      <c r="O15" s="146"/>
      <c r="P15" s="2"/>
      <c r="Q15" s="148"/>
      <c r="R15" s="147"/>
      <c r="S15" s="141"/>
      <c r="T15" s="150"/>
      <c r="U15" s="2"/>
      <c r="V15" s="40"/>
      <c r="W15" s="99" t="s">
        <v>65</v>
      </c>
      <c r="X15" s="26"/>
      <c r="Y15" s="23"/>
      <c r="Z15" s="2"/>
      <c r="AA15" s="24"/>
      <c r="AB15" s="25" t="s">
        <v>115</v>
      </c>
      <c r="AC15" s="26"/>
      <c r="AD15" s="23">
        <v>250</v>
      </c>
      <c r="AE15" s="2"/>
    </row>
    <row r="16" spans="1:32" s="135" customFormat="1" ht="16.5" customHeight="1" x14ac:dyDescent="0.15">
      <c r="A16" s="37"/>
      <c r="B16" s="26"/>
      <c r="C16" s="32" t="s">
        <v>119</v>
      </c>
      <c r="D16" s="26"/>
      <c r="E16" s="30">
        <v>350</v>
      </c>
      <c r="F16" s="3"/>
      <c r="G16" s="24"/>
      <c r="H16" s="26"/>
      <c r="I16" s="26"/>
      <c r="J16" s="30"/>
      <c r="K16" s="2"/>
      <c r="L16" s="162"/>
      <c r="M16" s="142"/>
      <c r="N16" s="142"/>
      <c r="O16" s="170"/>
      <c r="P16" s="2"/>
      <c r="Q16" s="148"/>
      <c r="R16" s="147"/>
      <c r="S16" s="141"/>
      <c r="T16" s="150"/>
      <c r="U16" s="2"/>
      <c r="V16" s="26"/>
      <c r="W16" s="27" t="s">
        <v>126</v>
      </c>
      <c r="X16" s="26"/>
      <c r="Y16" s="23">
        <v>3350</v>
      </c>
      <c r="Z16" s="2"/>
      <c r="AA16" s="24"/>
      <c r="AB16" s="25" t="s">
        <v>116</v>
      </c>
      <c r="AC16" s="26"/>
      <c r="AD16" s="23">
        <v>150</v>
      </c>
      <c r="AE16" s="2"/>
    </row>
    <row r="17" spans="1:31" s="135" customFormat="1" ht="16.5" customHeight="1" x14ac:dyDescent="0.15">
      <c r="A17" s="37"/>
      <c r="B17" s="26"/>
      <c r="C17" s="32" t="s">
        <v>127</v>
      </c>
      <c r="D17" s="26"/>
      <c r="E17" s="30">
        <v>800</v>
      </c>
      <c r="F17" s="3"/>
      <c r="G17" s="24"/>
      <c r="H17" s="96" t="s">
        <v>65</v>
      </c>
      <c r="I17" s="26"/>
      <c r="J17" s="30"/>
      <c r="K17" s="2"/>
      <c r="L17" s="162"/>
      <c r="M17" s="142"/>
      <c r="N17" s="142"/>
      <c r="O17" s="170"/>
      <c r="P17" s="2"/>
      <c r="Q17" s="151"/>
      <c r="R17" s="147"/>
      <c r="S17" s="167"/>
      <c r="T17" s="150"/>
      <c r="U17" s="2"/>
      <c r="V17" s="26"/>
      <c r="W17" s="27" t="s">
        <v>131</v>
      </c>
      <c r="X17" s="40"/>
      <c r="Y17" s="204" t="s">
        <v>324</v>
      </c>
      <c r="Z17" s="2"/>
      <c r="AA17" s="24"/>
      <c r="AB17" s="25" t="s">
        <v>123</v>
      </c>
      <c r="AC17" s="40"/>
      <c r="AD17" s="23">
        <v>250</v>
      </c>
      <c r="AE17" s="2"/>
    </row>
    <row r="18" spans="1:31" s="135" customFormat="1" ht="16.5" customHeight="1" x14ac:dyDescent="0.15">
      <c r="A18" s="37"/>
      <c r="B18" s="26"/>
      <c r="C18" s="32" t="s">
        <v>128</v>
      </c>
      <c r="D18" s="26"/>
      <c r="E18" s="30">
        <v>1000</v>
      </c>
      <c r="F18" s="3"/>
      <c r="G18" s="24"/>
      <c r="H18" s="32" t="s">
        <v>328</v>
      </c>
      <c r="I18" s="26"/>
      <c r="J18" s="30">
        <v>350</v>
      </c>
      <c r="K18" s="2"/>
      <c r="L18" s="141"/>
      <c r="M18" s="141"/>
      <c r="N18" s="142"/>
      <c r="O18" s="143"/>
      <c r="P18" s="2"/>
      <c r="Q18" s="148"/>
      <c r="R18" s="147"/>
      <c r="S18" s="141"/>
      <c r="T18" s="150"/>
      <c r="U18" s="2"/>
      <c r="V18" s="26"/>
      <c r="W18" s="27" t="s">
        <v>133</v>
      </c>
      <c r="X18" s="26"/>
      <c r="Y18" s="23">
        <v>1550</v>
      </c>
      <c r="Z18" s="2"/>
      <c r="AA18" s="24"/>
      <c r="AB18" s="25" t="s">
        <v>420</v>
      </c>
      <c r="AC18" s="26"/>
      <c r="AD18" s="23">
        <v>300</v>
      </c>
      <c r="AE18" s="2"/>
    </row>
    <row r="19" spans="1:31" s="135" customFormat="1" ht="16.5" customHeight="1" x14ac:dyDescent="0.15">
      <c r="A19" s="37"/>
      <c r="B19" s="26"/>
      <c r="C19" s="32" t="s">
        <v>129</v>
      </c>
      <c r="D19" s="26"/>
      <c r="E19" s="30">
        <v>1500</v>
      </c>
      <c r="F19" s="3"/>
      <c r="G19" s="24"/>
      <c r="H19" s="25" t="s">
        <v>125</v>
      </c>
      <c r="I19" s="26"/>
      <c r="J19" s="23">
        <v>350</v>
      </c>
      <c r="K19" s="2"/>
      <c r="L19" s="141"/>
      <c r="M19" s="141"/>
      <c r="N19" s="142"/>
      <c r="O19" s="143"/>
      <c r="P19" s="2"/>
      <c r="Q19" s="148"/>
      <c r="R19" s="147"/>
      <c r="S19" s="141"/>
      <c r="T19" s="143"/>
      <c r="U19" s="2"/>
      <c r="V19" s="26"/>
      <c r="W19" s="27" t="s">
        <v>424</v>
      </c>
      <c r="X19" s="26"/>
      <c r="Y19" s="23">
        <v>2250</v>
      </c>
      <c r="Z19" s="2"/>
      <c r="AA19" s="24"/>
      <c r="AB19" s="25" t="s">
        <v>421</v>
      </c>
      <c r="AC19" s="26"/>
      <c r="AD19" s="23">
        <v>200</v>
      </c>
      <c r="AE19" s="2"/>
    </row>
    <row r="20" spans="1:31" s="135" customFormat="1" ht="16.5" customHeight="1" x14ac:dyDescent="0.15">
      <c r="A20" s="41"/>
      <c r="B20" s="24"/>
      <c r="C20" s="25" t="s">
        <v>125</v>
      </c>
      <c r="D20" s="22"/>
      <c r="E20" s="23">
        <v>700</v>
      </c>
      <c r="F20" s="2"/>
      <c r="G20" s="24"/>
      <c r="H20" s="25" t="s">
        <v>120</v>
      </c>
      <c r="I20" s="26"/>
      <c r="J20" s="23">
        <v>600</v>
      </c>
      <c r="K20" s="2"/>
      <c r="L20" s="148"/>
      <c r="M20" s="147"/>
      <c r="N20" s="141"/>
      <c r="O20" s="143"/>
      <c r="P20" s="2"/>
      <c r="Q20" s="148"/>
      <c r="R20" s="147"/>
      <c r="S20" s="141"/>
      <c r="T20" s="150"/>
      <c r="U20" s="2"/>
      <c r="V20" s="26"/>
      <c r="W20" s="27" t="s">
        <v>138</v>
      </c>
      <c r="X20" s="26"/>
      <c r="Y20" s="23">
        <v>350</v>
      </c>
      <c r="Z20" s="2"/>
      <c r="AA20" s="24"/>
      <c r="AB20" s="22"/>
      <c r="AC20" s="26"/>
      <c r="AD20" s="23"/>
      <c r="AE20" s="2"/>
    </row>
    <row r="21" spans="1:31" s="135" customFormat="1" ht="16.5" customHeight="1" x14ac:dyDescent="0.15">
      <c r="A21" s="37"/>
      <c r="B21" s="24"/>
      <c r="C21" s="25" t="s">
        <v>122</v>
      </c>
      <c r="D21" s="42"/>
      <c r="E21" s="23">
        <v>1950</v>
      </c>
      <c r="F21" s="2"/>
      <c r="G21" s="24"/>
      <c r="H21" s="25" t="s">
        <v>128</v>
      </c>
      <c r="I21" s="43"/>
      <c r="J21" s="23">
        <v>300</v>
      </c>
      <c r="K21" s="2"/>
      <c r="L21" s="165"/>
      <c r="M21" s="147"/>
      <c r="N21" s="166"/>
      <c r="O21" s="143"/>
      <c r="P21" s="2"/>
      <c r="Q21" s="165"/>
      <c r="R21" s="147"/>
      <c r="S21" s="166"/>
      <c r="T21" s="143"/>
      <c r="U21" s="2"/>
      <c r="V21" s="26"/>
      <c r="W21" s="27" t="s">
        <v>435</v>
      </c>
      <c r="X21" s="44"/>
      <c r="Y21" s="23">
        <v>3150</v>
      </c>
      <c r="Z21" s="2"/>
      <c r="AA21" s="24"/>
      <c r="AB21" s="93" t="s">
        <v>65</v>
      </c>
      <c r="AC21" s="44"/>
      <c r="AD21" s="23"/>
      <c r="AE21" s="2"/>
    </row>
    <row r="22" spans="1:31" s="135" customFormat="1" ht="16.5" customHeight="1" x14ac:dyDescent="0.15">
      <c r="A22" s="68"/>
      <c r="B22" s="24"/>
      <c r="C22" s="25" t="s">
        <v>135</v>
      </c>
      <c r="D22" s="42"/>
      <c r="E22" s="23">
        <v>650</v>
      </c>
      <c r="F22" s="2"/>
      <c r="G22" s="24"/>
      <c r="H22" s="25" t="s">
        <v>130</v>
      </c>
      <c r="I22" s="43"/>
      <c r="J22" s="23">
        <v>350</v>
      </c>
      <c r="K22" s="2"/>
      <c r="L22" s="165"/>
      <c r="M22" s="147"/>
      <c r="N22" s="166"/>
      <c r="O22" s="143"/>
      <c r="P22" s="2"/>
      <c r="Q22" s="165"/>
      <c r="R22" s="147"/>
      <c r="S22" s="166"/>
      <c r="T22" s="143"/>
      <c r="U22" s="2"/>
      <c r="V22" s="26"/>
      <c r="W22" s="27" t="s">
        <v>141</v>
      </c>
      <c r="X22" s="44"/>
      <c r="Y22" s="23">
        <v>1500</v>
      </c>
      <c r="Z22" s="2"/>
      <c r="AA22" s="24"/>
      <c r="AB22" s="25" t="s">
        <v>126</v>
      </c>
      <c r="AC22" s="44"/>
      <c r="AD22" s="23">
        <v>150</v>
      </c>
      <c r="AE22" s="2"/>
    </row>
    <row r="23" spans="1:31" s="135" customFormat="1" ht="16.5" customHeight="1" x14ac:dyDescent="0.15">
      <c r="A23" s="68"/>
      <c r="B23" s="24"/>
      <c r="C23" s="25" t="s">
        <v>136</v>
      </c>
      <c r="D23" s="42"/>
      <c r="E23" s="23">
        <v>1300</v>
      </c>
      <c r="F23" s="2"/>
      <c r="G23" s="24"/>
      <c r="H23" s="25" t="s">
        <v>132</v>
      </c>
      <c r="I23" s="43"/>
      <c r="J23" s="23">
        <v>750</v>
      </c>
      <c r="K23" s="2"/>
      <c r="L23" s="165"/>
      <c r="M23" s="147"/>
      <c r="N23" s="166"/>
      <c r="O23" s="143"/>
      <c r="P23" s="2"/>
      <c r="Q23" s="165"/>
      <c r="R23" s="147"/>
      <c r="S23" s="166"/>
      <c r="T23" s="143"/>
      <c r="U23" s="2"/>
      <c r="V23" s="26"/>
      <c r="W23" s="27" t="s">
        <v>436</v>
      </c>
      <c r="X23" s="44"/>
      <c r="Y23" s="23">
        <v>2100</v>
      </c>
      <c r="Z23" s="2"/>
      <c r="AA23" s="24"/>
      <c r="AB23" s="25" t="s">
        <v>327</v>
      </c>
      <c r="AC23" s="44"/>
      <c r="AD23" s="204" t="s">
        <v>324</v>
      </c>
      <c r="AE23" s="2"/>
    </row>
    <row r="24" spans="1:31" s="135" customFormat="1" ht="16.5" customHeight="1" x14ac:dyDescent="0.15">
      <c r="A24" s="37"/>
      <c r="B24" s="24"/>
      <c r="C24" s="25" t="s">
        <v>134</v>
      </c>
      <c r="D24" s="42"/>
      <c r="E24" s="23">
        <v>800</v>
      </c>
      <c r="F24" s="2"/>
      <c r="G24" s="24"/>
      <c r="H24" s="25" t="s">
        <v>134</v>
      </c>
      <c r="I24" s="43"/>
      <c r="J24" s="204" t="s">
        <v>324</v>
      </c>
      <c r="K24" s="2"/>
      <c r="L24" s="148"/>
      <c r="M24" s="147"/>
      <c r="N24" s="141"/>
      <c r="O24" s="143"/>
      <c r="P24" s="2"/>
      <c r="Q24" s="148"/>
      <c r="R24" s="147"/>
      <c r="S24" s="141"/>
      <c r="T24" s="150"/>
      <c r="U24" s="2"/>
      <c r="V24" s="26"/>
      <c r="W24" s="27" t="s">
        <v>330</v>
      </c>
      <c r="X24" s="26"/>
      <c r="Y24" s="23">
        <v>1500</v>
      </c>
      <c r="Z24" s="2"/>
      <c r="AA24" s="24"/>
      <c r="AB24" s="25" t="s">
        <v>328</v>
      </c>
      <c r="AC24" s="26"/>
      <c r="AD24" s="23">
        <v>100</v>
      </c>
      <c r="AE24" s="2"/>
    </row>
    <row r="25" spans="1:31" s="135" customFormat="1" ht="16.5" customHeight="1" x14ac:dyDescent="0.15">
      <c r="A25" s="37"/>
      <c r="B25" s="24"/>
      <c r="C25" s="25" t="s">
        <v>139</v>
      </c>
      <c r="D25" s="42"/>
      <c r="E25" s="23">
        <v>150</v>
      </c>
      <c r="F25" s="2"/>
      <c r="G25" s="24"/>
      <c r="H25" s="25" t="s">
        <v>136</v>
      </c>
      <c r="I25" s="43"/>
      <c r="J25" s="204" t="s">
        <v>324</v>
      </c>
      <c r="K25" s="2"/>
      <c r="L25" s="148"/>
      <c r="M25" s="147"/>
      <c r="N25" s="141"/>
      <c r="O25" s="143"/>
      <c r="P25" s="2"/>
      <c r="Q25" s="148"/>
      <c r="R25" s="147"/>
      <c r="S25" s="141"/>
      <c r="T25" s="150"/>
      <c r="U25" s="2"/>
      <c r="V25" s="26"/>
      <c r="W25" s="27" t="s">
        <v>331</v>
      </c>
      <c r="X25" s="26"/>
      <c r="Y25" s="23">
        <v>1350</v>
      </c>
      <c r="Z25" s="2"/>
      <c r="AA25" s="24"/>
      <c r="AB25" s="25" t="s">
        <v>329</v>
      </c>
      <c r="AC25" s="26"/>
      <c r="AD25" s="204" t="s">
        <v>324</v>
      </c>
      <c r="AE25" s="2"/>
    </row>
    <row r="26" spans="1:31" s="135" customFormat="1" ht="16.5" customHeight="1" x14ac:dyDescent="0.15">
      <c r="A26" s="37"/>
      <c r="B26" s="24"/>
      <c r="C26" s="25" t="s">
        <v>124</v>
      </c>
      <c r="D26" s="42"/>
      <c r="E26" s="23">
        <v>250</v>
      </c>
      <c r="F26" s="2"/>
      <c r="G26" s="240"/>
      <c r="H26" s="25" t="s">
        <v>422</v>
      </c>
      <c r="I26" s="43"/>
      <c r="J26" s="23">
        <v>500</v>
      </c>
      <c r="K26" s="2"/>
      <c r="L26" s="148"/>
      <c r="M26" s="147"/>
      <c r="N26" s="141"/>
      <c r="O26" s="143"/>
      <c r="P26" s="2"/>
      <c r="Q26" s="148"/>
      <c r="R26" s="147"/>
      <c r="S26" s="141"/>
      <c r="T26" s="150"/>
      <c r="U26" s="2"/>
      <c r="V26" s="26"/>
      <c r="W26" s="27" t="s">
        <v>332</v>
      </c>
      <c r="X26" s="26"/>
      <c r="Y26" s="23">
        <v>2050</v>
      </c>
      <c r="Z26" s="2"/>
      <c r="AA26" s="24"/>
      <c r="AB26" s="25" t="s">
        <v>125</v>
      </c>
      <c r="AC26" s="26"/>
      <c r="AD26" s="23">
        <v>200</v>
      </c>
      <c r="AE26" s="2"/>
    </row>
    <row r="27" spans="1:31" s="135" customFormat="1" ht="16.5" customHeight="1" x14ac:dyDescent="0.15">
      <c r="A27" s="37"/>
      <c r="B27" s="24"/>
      <c r="C27" s="25" t="s">
        <v>142</v>
      </c>
      <c r="D27" s="42"/>
      <c r="E27" s="23">
        <v>300</v>
      </c>
      <c r="F27" s="2"/>
      <c r="G27" s="240"/>
      <c r="H27" s="22"/>
      <c r="I27" s="43"/>
      <c r="J27" s="23"/>
      <c r="K27" s="2"/>
      <c r="L27" s="148"/>
      <c r="M27" s="147"/>
      <c r="N27" s="141"/>
      <c r="O27" s="143"/>
      <c r="P27" s="2"/>
      <c r="Q27" s="148"/>
      <c r="R27" s="147"/>
      <c r="S27" s="141"/>
      <c r="T27" s="150"/>
      <c r="U27" s="2"/>
      <c r="V27" s="26"/>
      <c r="W27" s="27" t="s">
        <v>333</v>
      </c>
      <c r="X27" s="26"/>
      <c r="Y27" s="23">
        <v>800</v>
      </c>
      <c r="Z27" s="2"/>
      <c r="AA27" s="24"/>
      <c r="AB27" s="25" t="s">
        <v>120</v>
      </c>
      <c r="AC27" s="26"/>
      <c r="AD27" s="23">
        <v>200</v>
      </c>
      <c r="AE27" s="2"/>
    </row>
    <row r="28" spans="1:31" s="135" customFormat="1" ht="16.5" customHeight="1" x14ac:dyDescent="0.15">
      <c r="A28" s="37"/>
      <c r="B28" s="24"/>
      <c r="C28" s="22"/>
      <c r="D28" s="42"/>
      <c r="E28" s="23"/>
      <c r="F28" s="2"/>
      <c r="G28" s="240"/>
      <c r="H28" s="93" t="s">
        <v>467</v>
      </c>
      <c r="I28" s="43"/>
      <c r="J28" s="23"/>
      <c r="K28" s="2"/>
      <c r="L28" s="165"/>
      <c r="M28" s="147"/>
      <c r="N28" s="166"/>
      <c r="O28" s="143"/>
      <c r="P28" s="2"/>
      <c r="Q28" s="165"/>
      <c r="R28" s="147"/>
      <c r="S28" s="166"/>
      <c r="T28" s="150"/>
      <c r="U28" s="2"/>
      <c r="V28" s="35"/>
      <c r="W28" s="27" t="s">
        <v>143</v>
      </c>
      <c r="X28" s="44"/>
      <c r="Y28" s="23">
        <v>1800</v>
      </c>
      <c r="Z28" s="2"/>
      <c r="AA28" s="24"/>
      <c r="AB28" s="25" t="s">
        <v>424</v>
      </c>
      <c r="AC28" s="44"/>
      <c r="AD28" s="23">
        <v>100</v>
      </c>
      <c r="AE28" s="2"/>
    </row>
    <row r="29" spans="1:31" s="135" customFormat="1" ht="16.5" customHeight="1" x14ac:dyDescent="0.15">
      <c r="A29" s="37"/>
      <c r="B29" s="28"/>
      <c r="C29" s="93" t="s">
        <v>87</v>
      </c>
      <c r="D29" s="42"/>
      <c r="E29" s="23"/>
      <c r="F29" s="2"/>
      <c r="G29" s="240"/>
      <c r="H29" s="25" t="s">
        <v>148</v>
      </c>
      <c r="I29" s="43"/>
      <c r="J29" s="23">
        <v>300</v>
      </c>
      <c r="K29" s="2"/>
      <c r="L29" s="165"/>
      <c r="M29" s="147"/>
      <c r="N29" s="166"/>
      <c r="O29" s="143"/>
      <c r="P29" s="2"/>
      <c r="Q29" s="165"/>
      <c r="R29" s="147"/>
      <c r="S29" s="166"/>
      <c r="T29" s="150"/>
      <c r="U29" s="2"/>
      <c r="V29" s="26"/>
      <c r="W29" s="27" t="s">
        <v>144</v>
      </c>
      <c r="X29" s="44"/>
      <c r="Y29" s="23">
        <v>2700</v>
      </c>
      <c r="Z29" s="2"/>
      <c r="AA29" s="34"/>
      <c r="AB29" s="25" t="s">
        <v>128</v>
      </c>
      <c r="AC29" s="44"/>
      <c r="AD29" s="23">
        <v>150</v>
      </c>
      <c r="AE29" s="2"/>
    </row>
    <row r="30" spans="1:31" s="135" customFormat="1" ht="16.5" customHeight="1" x14ac:dyDescent="0.15">
      <c r="A30" s="37"/>
      <c r="B30" s="28"/>
      <c r="C30" s="25" t="s">
        <v>145</v>
      </c>
      <c r="D30" s="42"/>
      <c r="E30" s="23">
        <v>600</v>
      </c>
      <c r="F30" s="2"/>
      <c r="G30" s="240"/>
      <c r="H30" s="25" t="s">
        <v>381</v>
      </c>
      <c r="I30" s="43"/>
      <c r="J30" s="23">
        <v>250</v>
      </c>
      <c r="K30" s="2"/>
      <c r="L30" s="165"/>
      <c r="M30" s="147"/>
      <c r="N30" s="166"/>
      <c r="O30" s="143"/>
      <c r="P30" s="2"/>
      <c r="Q30" s="165"/>
      <c r="R30" s="147"/>
      <c r="S30" s="166"/>
      <c r="T30" s="150"/>
      <c r="U30" s="2"/>
      <c r="V30" s="26"/>
      <c r="W30" s="27" t="s">
        <v>334</v>
      </c>
      <c r="X30" s="44"/>
      <c r="Y30" s="23">
        <v>6700</v>
      </c>
      <c r="Z30" s="2"/>
      <c r="AA30" s="24"/>
      <c r="AB30" s="25" t="s">
        <v>134</v>
      </c>
      <c r="AC30" s="44"/>
      <c r="AD30" s="204" t="s">
        <v>324</v>
      </c>
      <c r="AE30" s="2"/>
    </row>
    <row r="31" spans="1:31" s="135" customFormat="1" ht="16.5" customHeight="1" x14ac:dyDescent="0.15">
      <c r="A31" s="37"/>
      <c r="B31" s="148"/>
      <c r="C31" s="206"/>
      <c r="D31" s="152"/>
      <c r="E31" s="143"/>
      <c r="F31" s="2"/>
      <c r="G31" s="240"/>
      <c r="H31" s="25" t="s">
        <v>149</v>
      </c>
      <c r="I31" s="43"/>
      <c r="J31" s="23">
        <v>250</v>
      </c>
      <c r="K31" s="2"/>
      <c r="L31" s="165"/>
      <c r="M31" s="147"/>
      <c r="N31" s="166"/>
      <c r="O31" s="143"/>
      <c r="P31" s="2"/>
      <c r="Q31" s="165"/>
      <c r="R31" s="147"/>
      <c r="S31" s="166"/>
      <c r="T31" s="150"/>
      <c r="U31" s="2"/>
      <c r="V31" s="26"/>
      <c r="W31" s="27" t="s">
        <v>468</v>
      </c>
      <c r="X31" s="44"/>
      <c r="Y31" s="23">
        <v>1300</v>
      </c>
      <c r="Z31" s="2"/>
      <c r="AA31" s="24"/>
      <c r="AB31" s="25" t="s">
        <v>136</v>
      </c>
      <c r="AC31" s="44"/>
      <c r="AD31" s="204" t="s">
        <v>324</v>
      </c>
      <c r="AE31" s="2"/>
    </row>
    <row r="32" spans="1:31" s="135" customFormat="1" ht="16.5" customHeight="1" x14ac:dyDescent="0.15">
      <c r="A32" s="37"/>
      <c r="B32" s="165"/>
      <c r="C32" s="147"/>
      <c r="D32" s="152"/>
      <c r="E32" s="143"/>
      <c r="F32" s="2"/>
      <c r="G32" s="148"/>
      <c r="H32" s="147"/>
      <c r="I32" s="153"/>
      <c r="J32" s="143"/>
      <c r="K32" s="2"/>
      <c r="L32" s="148"/>
      <c r="M32" s="147"/>
      <c r="N32" s="141"/>
      <c r="O32" s="143"/>
      <c r="P32" s="2"/>
      <c r="Q32" s="148"/>
      <c r="R32" s="147"/>
      <c r="S32" s="141"/>
      <c r="T32" s="143"/>
      <c r="U32" s="2"/>
      <c r="V32" s="26"/>
      <c r="W32" s="27" t="s">
        <v>147</v>
      </c>
      <c r="X32" s="26"/>
      <c r="Y32" s="23">
        <v>1250</v>
      </c>
      <c r="Z32" s="2"/>
      <c r="AA32" s="24"/>
      <c r="AB32" s="25" t="s">
        <v>137</v>
      </c>
      <c r="AC32" s="26"/>
      <c r="AD32" s="204" t="s">
        <v>324</v>
      </c>
      <c r="AE32" s="2"/>
    </row>
    <row r="33" spans="1:31" s="135" customFormat="1" ht="16.5" customHeight="1" x14ac:dyDescent="0.15">
      <c r="A33" s="41"/>
      <c r="B33" s="165"/>
      <c r="C33" s="147"/>
      <c r="D33" s="152"/>
      <c r="E33" s="143"/>
      <c r="F33" s="2"/>
      <c r="G33" s="148"/>
      <c r="H33" s="147"/>
      <c r="I33" s="153"/>
      <c r="J33" s="143"/>
      <c r="K33" s="2"/>
      <c r="L33" s="148"/>
      <c r="M33" s="147"/>
      <c r="N33" s="141"/>
      <c r="O33" s="143"/>
      <c r="P33" s="2"/>
      <c r="Q33" s="148"/>
      <c r="R33" s="147"/>
      <c r="S33" s="141"/>
      <c r="T33" s="150"/>
      <c r="U33" s="2"/>
      <c r="V33" s="26"/>
      <c r="W33" s="27" t="s">
        <v>148</v>
      </c>
      <c r="X33" s="26"/>
      <c r="Y33" s="23">
        <v>3750</v>
      </c>
      <c r="Z33" s="2"/>
      <c r="AA33" s="24"/>
      <c r="AB33" s="25" t="s">
        <v>140</v>
      </c>
      <c r="AC33" s="26"/>
      <c r="AD33" s="23">
        <v>200</v>
      </c>
      <c r="AE33" s="2"/>
    </row>
    <row r="34" spans="1:31" s="135" customFormat="1" ht="16.5" customHeight="1" x14ac:dyDescent="0.15">
      <c r="A34" s="37"/>
      <c r="B34" s="149"/>
      <c r="C34" s="160"/>
      <c r="D34" s="140"/>
      <c r="E34" s="161"/>
      <c r="F34" s="4"/>
      <c r="G34" s="149"/>
      <c r="H34" s="160"/>
      <c r="I34" s="140"/>
      <c r="J34" s="161"/>
      <c r="K34" s="4"/>
      <c r="L34" s="149"/>
      <c r="M34" s="160"/>
      <c r="N34" s="140"/>
      <c r="O34" s="161"/>
      <c r="P34" s="4"/>
      <c r="Q34" s="149"/>
      <c r="R34" s="160"/>
      <c r="S34" s="140"/>
      <c r="T34" s="161"/>
      <c r="U34" s="4"/>
      <c r="V34" s="26"/>
      <c r="W34" s="66" t="s">
        <v>381</v>
      </c>
      <c r="X34" s="67"/>
      <c r="Y34" s="64">
        <v>2200</v>
      </c>
      <c r="Z34" s="2"/>
      <c r="AA34" s="24"/>
      <c r="AB34" s="21" t="s">
        <v>141</v>
      </c>
      <c r="AC34" s="67"/>
      <c r="AD34" s="64">
        <v>100</v>
      </c>
      <c r="AE34" s="2"/>
    </row>
    <row r="35" spans="1:31" s="135" customFormat="1" ht="16.5" customHeight="1" x14ac:dyDescent="0.15">
      <c r="A35" s="68"/>
      <c r="B35" s="147"/>
      <c r="C35" s="141"/>
      <c r="D35" s="148"/>
      <c r="E35" s="143"/>
      <c r="F35" s="2"/>
      <c r="G35" s="147"/>
      <c r="H35" s="141"/>
      <c r="I35" s="148"/>
      <c r="J35" s="143"/>
      <c r="K35" s="2"/>
      <c r="L35" s="147"/>
      <c r="M35" s="141"/>
      <c r="N35" s="148"/>
      <c r="O35" s="143"/>
      <c r="P35" s="2"/>
      <c r="Q35" s="147"/>
      <c r="R35" s="141"/>
      <c r="S35" s="148"/>
      <c r="T35" s="143"/>
      <c r="U35" s="2"/>
      <c r="V35" s="26"/>
      <c r="W35" s="27" t="s">
        <v>149</v>
      </c>
      <c r="X35" s="44"/>
      <c r="Y35" s="23">
        <v>1400</v>
      </c>
      <c r="Z35" s="2"/>
      <c r="AA35" s="24"/>
      <c r="AB35" s="25" t="s">
        <v>143</v>
      </c>
      <c r="AC35" s="44"/>
      <c r="AD35" s="23">
        <v>50</v>
      </c>
      <c r="AE35" s="2"/>
    </row>
    <row r="36" spans="1:31" s="135" customFormat="1" ht="16.5" customHeight="1" x14ac:dyDescent="0.15">
      <c r="A36" s="68"/>
      <c r="B36" s="147"/>
      <c r="C36" s="141"/>
      <c r="D36" s="148"/>
      <c r="E36" s="143"/>
      <c r="F36" s="2"/>
      <c r="G36" s="147"/>
      <c r="H36" s="141"/>
      <c r="I36" s="148"/>
      <c r="J36" s="143"/>
      <c r="K36" s="2"/>
      <c r="L36" s="147"/>
      <c r="M36" s="141"/>
      <c r="N36" s="148"/>
      <c r="O36" s="143"/>
      <c r="P36" s="2"/>
      <c r="Q36" s="147"/>
      <c r="R36" s="141"/>
      <c r="S36" s="148"/>
      <c r="T36" s="143"/>
      <c r="U36" s="2"/>
      <c r="V36" s="26"/>
      <c r="W36" s="27" t="s">
        <v>150</v>
      </c>
      <c r="X36" s="44"/>
      <c r="Y36" s="204" t="s">
        <v>324</v>
      </c>
      <c r="Z36" s="2"/>
      <c r="AA36" s="107"/>
      <c r="AB36" s="25" t="s">
        <v>144</v>
      </c>
      <c r="AC36" s="44"/>
      <c r="AD36" s="23">
        <v>250</v>
      </c>
      <c r="AE36" s="2"/>
    </row>
    <row r="37" spans="1:31" s="135" customFormat="1" ht="16.5" customHeight="1" x14ac:dyDescent="0.15">
      <c r="A37" s="37"/>
      <c r="B37" s="147"/>
      <c r="C37" s="141"/>
      <c r="D37" s="148"/>
      <c r="E37" s="143"/>
      <c r="F37" s="2"/>
      <c r="G37" s="147"/>
      <c r="H37" s="141"/>
      <c r="I37" s="148"/>
      <c r="J37" s="143"/>
      <c r="K37" s="2"/>
      <c r="L37" s="147"/>
      <c r="M37" s="141"/>
      <c r="N37" s="148"/>
      <c r="O37" s="143"/>
      <c r="P37" s="2"/>
      <c r="Q37" s="147"/>
      <c r="R37" s="141"/>
      <c r="S37" s="148"/>
      <c r="T37" s="143"/>
      <c r="U37" s="2"/>
      <c r="V37" s="26"/>
      <c r="W37" s="27" t="s">
        <v>437</v>
      </c>
      <c r="X37" s="44"/>
      <c r="Y37" s="23">
        <v>1250</v>
      </c>
      <c r="Z37" s="2"/>
      <c r="AB37" s="25" t="s">
        <v>132</v>
      </c>
      <c r="AC37" s="44"/>
      <c r="AD37" s="23">
        <v>400</v>
      </c>
      <c r="AE37" s="2"/>
    </row>
    <row r="38" spans="1:31" s="135" customFormat="1" ht="16.5" customHeight="1" x14ac:dyDescent="0.15">
      <c r="A38" s="37"/>
      <c r="B38" s="147"/>
      <c r="C38" s="141"/>
      <c r="D38" s="148"/>
      <c r="E38" s="143"/>
      <c r="F38" s="2"/>
      <c r="G38" s="147"/>
      <c r="H38" s="141"/>
      <c r="I38" s="148"/>
      <c r="J38" s="143"/>
      <c r="K38" s="2"/>
      <c r="L38" s="147"/>
      <c r="M38" s="141"/>
      <c r="N38" s="148"/>
      <c r="O38" s="143"/>
      <c r="P38" s="2"/>
      <c r="Q38" s="147"/>
      <c r="R38" s="141"/>
      <c r="S38" s="148"/>
      <c r="T38" s="143"/>
      <c r="U38" s="2"/>
      <c r="V38" s="26"/>
      <c r="W38" s="27" t="s">
        <v>382</v>
      </c>
      <c r="X38" s="44"/>
      <c r="Y38" s="23">
        <v>1450</v>
      </c>
      <c r="Z38" s="2"/>
      <c r="AA38" s="240"/>
      <c r="AB38" s="25" t="s">
        <v>334</v>
      </c>
      <c r="AC38" s="44"/>
      <c r="AD38" s="23">
        <v>250</v>
      </c>
      <c r="AE38" s="2"/>
    </row>
    <row r="39" spans="1:31" s="135" customFormat="1" ht="16.5" customHeight="1" x14ac:dyDescent="0.15">
      <c r="A39" s="37"/>
      <c r="B39" s="140"/>
      <c r="C39" s="141"/>
      <c r="D39" s="142"/>
      <c r="E39" s="143"/>
      <c r="F39" s="2"/>
      <c r="G39" s="141"/>
      <c r="H39" s="149"/>
      <c r="I39" s="141"/>
      <c r="J39" s="143"/>
      <c r="K39" s="2"/>
      <c r="L39" s="147"/>
      <c r="M39" s="141"/>
      <c r="N39" s="142"/>
      <c r="O39" s="143"/>
      <c r="P39" s="2"/>
      <c r="Q39" s="147"/>
      <c r="R39" s="141"/>
      <c r="S39" s="148"/>
      <c r="T39" s="143"/>
      <c r="U39" s="2"/>
      <c r="V39" s="26"/>
      <c r="W39" s="27" t="s">
        <v>383</v>
      </c>
      <c r="X39" s="26"/>
      <c r="Y39" s="23">
        <v>1900</v>
      </c>
      <c r="Z39" s="2"/>
      <c r="AA39" s="241"/>
      <c r="AB39" s="25" t="s">
        <v>146</v>
      </c>
      <c r="AC39" s="26"/>
      <c r="AD39" s="23">
        <v>50</v>
      </c>
      <c r="AE39" s="2"/>
    </row>
    <row r="40" spans="1:31" s="135" customFormat="1" ht="16.5" customHeight="1" x14ac:dyDescent="0.15">
      <c r="A40" s="37"/>
      <c r="B40" s="148"/>
      <c r="C40" s="149"/>
      <c r="D40" s="141"/>
      <c r="E40" s="143"/>
      <c r="F40" s="2"/>
      <c r="G40" s="141"/>
      <c r="H40" s="147"/>
      <c r="I40" s="141"/>
      <c r="J40" s="143"/>
      <c r="K40" s="2"/>
      <c r="L40" s="147"/>
      <c r="M40" s="141"/>
      <c r="N40" s="142"/>
      <c r="O40" s="143"/>
      <c r="P40" s="2"/>
      <c r="Q40" s="147"/>
      <c r="R40" s="149"/>
      <c r="S40" s="147"/>
      <c r="T40" s="150"/>
      <c r="U40" s="2"/>
      <c r="V40" s="141"/>
      <c r="W40" s="200"/>
      <c r="X40" s="141"/>
      <c r="Y40" s="143"/>
      <c r="Z40" s="2"/>
      <c r="AA40" s="107"/>
      <c r="AB40" s="25" t="s">
        <v>147</v>
      </c>
      <c r="AC40" s="26"/>
      <c r="AD40" s="23">
        <v>100</v>
      </c>
      <c r="AE40" s="2"/>
    </row>
    <row r="41" spans="1:31" s="135" customFormat="1" ht="16.5" customHeight="1" x14ac:dyDescent="0.15">
      <c r="A41" s="37"/>
      <c r="B41" s="148"/>
      <c r="C41" s="147"/>
      <c r="D41" s="141"/>
      <c r="E41" s="143"/>
      <c r="F41" s="2"/>
      <c r="G41" s="141"/>
      <c r="H41" s="147"/>
      <c r="I41" s="141"/>
      <c r="J41" s="143"/>
      <c r="K41" s="2"/>
      <c r="L41" s="147"/>
      <c r="M41" s="141"/>
      <c r="N41" s="142"/>
      <c r="O41" s="143"/>
      <c r="P41" s="2"/>
      <c r="Q41" s="147"/>
      <c r="R41" s="147"/>
      <c r="S41" s="147"/>
      <c r="T41" s="150"/>
      <c r="U41" s="2"/>
      <c r="V41" s="141"/>
      <c r="W41" s="200"/>
      <c r="X41" s="141"/>
      <c r="Y41" s="143"/>
      <c r="Z41" s="2"/>
      <c r="AA41" s="218"/>
      <c r="AB41" s="25" t="s">
        <v>148</v>
      </c>
      <c r="AC41" s="26"/>
      <c r="AD41" s="23">
        <v>250</v>
      </c>
      <c r="AE41" s="2"/>
    </row>
    <row r="42" spans="1:31" s="135" customFormat="1" ht="16.5" customHeight="1" x14ac:dyDescent="0.15">
      <c r="A42" s="37"/>
      <c r="B42" s="148"/>
      <c r="C42" s="147"/>
      <c r="D42" s="141"/>
      <c r="E42" s="143"/>
      <c r="F42" s="2"/>
      <c r="G42" s="141"/>
      <c r="H42" s="147"/>
      <c r="I42" s="141"/>
      <c r="J42" s="143"/>
      <c r="K42" s="2"/>
      <c r="L42" s="141"/>
      <c r="M42" s="149"/>
      <c r="N42" s="141"/>
      <c r="O42" s="143"/>
      <c r="P42" s="2"/>
      <c r="Q42" s="141"/>
      <c r="R42" s="147"/>
      <c r="S42" s="141"/>
      <c r="T42" s="150"/>
      <c r="U42" s="2"/>
      <c r="V42" s="162"/>
      <c r="W42" s="208"/>
      <c r="X42" s="148"/>
      <c r="Y42" s="237"/>
      <c r="Z42" s="2"/>
      <c r="AA42" s="240"/>
      <c r="AB42" s="25" t="s">
        <v>381</v>
      </c>
      <c r="AC42" s="26"/>
      <c r="AD42" s="23">
        <v>150</v>
      </c>
      <c r="AE42" s="2"/>
    </row>
    <row r="43" spans="1:31" s="135" customFormat="1" ht="16.5" customHeight="1" x14ac:dyDescent="0.15">
      <c r="A43" s="37"/>
      <c r="B43" s="148"/>
      <c r="C43" s="147"/>
      <c r="D43" s="141"/>
      <c r="E43" s="143"/>
      <c r="F43" s="2"/>
      <c r="G43" s="141"/>
      <c r="H43" s="147"/>
      <c r="I43" s="141"/>
      <c r="J43" s="143"/>
      <c r="K43" s="2"/>
      <c r="L43" s="141"/>
      <c r="M43" s="147"/>
      <c r="N43" s="141"/>
      <c r="O43" s="143"/>
      <c r="P43" s="2"/>
      <c r="Q43" s="148"/>
      <c r="R43" s="147"/>
      <c r="S43" s="141"/>
      <c r="T43" s="150"/>
      <c r="U43" s="2"/>
      <c r="V43" s="162"/>
      <c r="W43" s="208"/>
      <c r="X43" s="148"/>
      <c r="Y43" s="179"/>
      <c r="Z43" s="2"/>
      <c r="AA43" s="242"/>
      <c r="AB43" s="25" t="s">
        <v>149</v>
      </c>
      <c r="AC43" s="26"/>
      <c r="AD43" s="23">
        <v>50</v>
      </c>
      <c r="AE43" s="2"/>
    </row>
    <row r="44" spans="1:31" s="135" customFormat="1" ht="16.5" customHeight="1" x14ac:dyDescent="0.15">
      <c r="A44" s="37"/>
      <c r="B44" s="148"/>
      <c r="C44" s="147"/>
      <c r="D44" s="141"/>
      <c r="E44" s="143"/>
      <c r="F44" s="2"/>
      <c r="G44" s="141"/>
      <c r="H44" s="147"/>
      <c r="I44" s="141"/>
      <c r="J44" s="143"/>
      <c r="K44" s="2"/>
      <c r="L44" s="141"/>
      <c r="M44" s="147"/>
      <c r="N44" s="141"/>
      <c r="O44" s="143"/>
      <c r="P44" s="2"/>
      <c r="Q44" s="148"/>
      <c r="R44" s="147"/>
      <c r="S44" s="141"/>
      <c r="T44" s="150"/>
      <c r="U44" s="2"/>
      <c r="V44" s="162"/>
      <c r="W44" s="208"/>
      <c r="X44" s="148"/>
      <c r="Y44" s="179"/>
      <c r="Z44" s="2"/>
      <c r="AA44" s="243"/>
      <c r="AB44" s="22"/>
      <c r="AC44" s="26"/>
      <c r="AD44" s="23"/>
      <c r="AE44" s="2"/>
    </row>
    <row r="45" spans="1:31" s="135" customFormat="1" ht="16.5" customHeight="1" x14ac:dyDescent="0.15">
      <c r="A45" s="37"/>
      <c r="B45" s="151"/>
      <c r="C45" s="147"/>
      <c r="D45" s="141"/>
      <c r="E45" s="143"/>
      <c r="F45" s="2"/>
      <c r="G45" s="141"/>
      <c r="H45" s="147"/>
      <c r="I45" s="141"/>
      <c r="J45" s="143"/>
      <c r="K45" s="2"/>
      <c r="L45" s="141"/>
      <c r="M45" s="147"/>
      <c r="N45" s="141"/>
      <c r="O45" s="143"/>
      <c r="P45" s="2"/>
      <c r="Q45" s="148"/>
      <c r="R45" s="147"/>
      <c r="S45" s="141"/>
      <c r="T45" s="150"/>
      <c r="U45" s="2"/>
      <c r="V45" s="168"/>
      <c r="W45" s="163"/>
      <c r="X45" s="169"/>
      <c r="Y45" s="164"/>
      <c r="Z45" s="2"/>
      <c r="AA45" s="242"/>
      <c r="AB45" s="93" t="s">
        <v>87</v>
      </c>
      <c r="AC45" s="26"/>
      <c r="AD45" s="23"/>
      <c r="AE45" s="2"/>
    </row>
    <row r="46" spans="1:31" s="135" customFormat="1" ht="16.5" customHeight="1" x14ac:dyDescent="0.15">
      <c r="A46" s="37"/>
      <c r="B46" s="147"/>
      <c r="C46" s="147"/>
      <c r="D46" s="147"/>
      <c r="E46" s="143"/>
      <c r="F46" s="2"/>
      <c r="G46" s="147"/>
      <c r="H46" s="147"/>
      <c r="I46" s="147"/>
      <c r="J46" s="143"/>
      <c r="K46" s="2"/>
      <c r="L46" s="147"/>
      <c r="M46" s="147"/>
      <c r="N46" s="147"/>
      <c r="O46" s="143"/>
      <c r="P46" s="2"/>
      <c r="Q46" s="148"/>
      <c r="R46" s="147"/>
      <c r="S46" s="141"/>
      <c r="T46" s="150"/>
      <c r="U46" s="2"/>
      <c r="V46" s="187"/>
      <c r="W46" s="194"/>
      <c r="X46" s="169"/>
      <c r="Y46" s="164"/>
      <c r="Z46" s="2"/>
      <c r="AA46" s="242"/>
      <c r="AB46" s="25" t="s">
        <v>145</v>
      </c>
      <c r="AC46" s="26"/>
      <c r="AD46" s="23">
        <v>50</v>
      </c>
      <c r="AE46" s="2"/>
    </row>
    <row r="47" spans="1:31" s="135" customFormat="1" ht="16.5" customHeight="1" x14ac:dyDescent="0.15">
      <c r="A47" s="37"/>
      <c r="B47" s="148"/>
      <c r="C47" s="147"/>
      <c r="D47" s="152"/>
      <c r="E47" s="143"/>
      <c r="F47" s="2"/>
      <c r="G47" s="148"/>
      <c r="H47" s="147"/>
      <c r="I47" s="153"/>
      <c r="J47" s="143"/>
      <c r="K47" s="2"/>
      <c r="L47" s="148"/>
      <c r="M47" s="147"/>
      <c r="N47" s="141"/>
      <c r="O47" s="143"/>
      <c r="P47" s="2"/>
      <c r="Q47" s="148"/>
      <c r="R47" s="147"/>
      <c r="S47" s="141"/>
      <c r="T47" s="150"/>
      <c r="U47" s="2"/>
      <c r="V47" s="168"/>
      <c r="W47" s="163"/>
      <c r="X47" s="146"/>
      <c r="Y47" s="188"/>
      <c r="Z47" s="2"/>
      <c r="AA47" s="162"/>
      <c r="AB47" s="148"/>
      <c r="AC47" s="141"/>
      <c r="AD47" s="143"/>
      <c r="AE47" s="2"/>
    </row>
    <row r="48" spans="1:31" s="135" customFormat="1" ht="16.5" customHeight="1" x14ac:dyDescent="0.15">
      <c r="A48" s="37"/>
      <c r="B48" s="148"/>
      <c r="C48" s="147"/>
      <c r="D48" s="152"/>
      <c r="E48" s="143"/>
      <c r="F48" s="2"/>
      <c r="G48" s="148"/>
      <c r="H48" s="147"/>
      <c r="I48" s="153"/>
      <c r="J48" s="143"/>
      <c r="K48" s="2"/>
      <c r="L48" s="148"/>
      <c r="M48" s="147"/>
      <c r="N48" s="141"/>
      <c r="O48" s="143"/>
      <c r="P48" s="2"/>
      <c r="Q48" s="148"/>
      <c r="R48" s="147"/>
      <c r="S48" s="141"/>
      <c r="T48" s="150"/>
      <c r="U48" s="2"/>
      <c r="V48" s="162"/>
      <c r="W48" s="142"/>
      <c r="X48" s="148"/>
      <c r="Y48" s="179"/>
      <c r="Z48" s="2"/>
      <c r="AA48" s="162"/>
      <c r="AB48" s="148"/>
      <c r="AC48" s="141"/>
      <c r="AD48" s="143"/>
      <c r="AE48" s="2"/>
    </row>
    <row r="49" spans="1:31" s="135" customFormat="1" ht="16.5" customHeight="1" x14ac:dyDescent="0.15">
      <c r="A49" s="37"/>
      <c r="B49" s="148"/>
      <c r="C49" s="147"/>
      <c r="D49" s="152"/>
      <c r="E49" s="143"/>
      <c r="F49" s="2"/>
      <c r="G49" s="148"/>
      <c r="H49" s="147"/>
      <c r="I49" s="153"/>
      <c r="J49" s="143"/>
      <c r="K49" s="2"/>
      <c r="L49" s="148"/>
      <c r="M49" s="147"/>
      <c r="N49" s="141"/>
      <c r="O49" s="143"/>
      <c r="P49" s="2"/>
      <c r="Q49" s="148"/>
      <c r="R49" s="147"/>
      <c r="S49" s="141"/>
      <c r="T49" s="143"/>
      <c r="U49" s="2"/>
      <c r="V49" s="168"/>
      <c r="W49" s="194"/>
      <c r="X49" s="169"/>
      <c r="Y49" s="185"/>
      <c r="Z49" s="186"/>
      <c r="AA49" s="148"/>
      <c r="AB49" s="147"/>
      <c r="AC49" s="141"/>
      <c r="AD49" s="143"/>
      <c r="AE49" s="2"/>
    </row>
    <row r="50" spans="1:31" s="135" customFormat="1" ht="16.5" customHeight="1" x14ac:dyDescent="0.15">
      <c r="A50" s="41"/>
      <c r="B50" s="148"/>
      <c r="C50" s="147"/>
      <c r="D50" s="152"/>
      <c r="E50" s="143"/>
      <c r="F50" s="2"/>
      <c r="G50" s="148"/>
      <c r="H50" s="147"/>
      <c r="I50" s="153"/>
      <c r="J50" s="143"/>
      <c r="K50" s="2"/>
      <c r="L50" s="148"/>
      <c r="M50" s="147"/>
      <c r="N50" s="141"/>
      <c r="O50" s="143"/>
      <c r="P50" s="2"/>
      <c r="Q50" s="148"/>
      <c r="R50" s="147"/>
      <c r="S50" s="141"/>
      <c r="T50" s="150"/>
      <c r="U50" s="2"/>
      <c r="V50" s="162"/>
      <c r="W50" s="141"/>
      <c r="X50" s="148"/>
      <c r="Y50" s="179"/>
      <c r="Z50" s="3"/>
      <c r="AA50" s="148"/>
      <c r="AB50" s="147"/>
      <c r="AC50" s="141"/>
      <c r="AD50" s="143"/>
      <c r="AE50" s="2"/>
    </row>
    <row r="51" spans="1:31" s="135" customFormat="1" ht="16.5" customHeight="1" x14ac:dyDescent="0.15">
      <c r="A51" s="37"/>
      <c r="B51" s="148"/>
      <c r="C51" s="147"/>
      <c r="D51" s="152"/>
      <c r="E51" s="143"/>
      <c r="F51" s="2"/>
      <c r="G51" s="148"/>
      <c r="H51" s="147"/>
      <c r="I51" s="153"/>
      <c r="J51" s="143"/>
      <c r="K51" s="2"/>
      <c r="L51" s="148"/>
      <c r="M51" s="147"/>
      <c r="N51" s="141"/>
      <c r="O51" s="143"/>
      <c r="P51" s="2"/>
      <c r="Q51" s="148"/>
      <c r="R51" s="147"/>
      <c r="S51" s="141"/>
      <c r="T51" s="150"/>
      <c r="U51" s="2"/>
      <c r="V51" s="141"/>
      <c r="W51" s="148"/>
      <c r="X51" s="141"/>
      <c r="Y51" s="143"/>
      <c r="Z51" s="2"/>
      <c r="AA51" s="148"/>
      <c r="AB51" s="147"/>
      <c r="AC51" s="141"/>
      <c r="AD51" s="143"/>
      <c r="AE51" s="2"/>
    </row>
    <row r="52" spans="1:31" s="135" customFormat="1" ht="16.5" customHeight="1" x14ac:dyDescent="0.15">
      <c r="A52" s="69">
        <f>SUM(F54,K54,P54,U54,Z54,AE54)</f>
        <v>0</v>
      </c>
      <c r="B52" s="148"/>
      <c r="C52" s="147"/>
      <c r="D52" s="152"/>
      <c r="E52" s="143"/>
      <c r="F52" s="2"/>
      <c r="G52" s="148"/>
      <c r="H52" s="147"/>
      <c r="I52" s="153"/>
      <c r="J52" s="143"/>
      <c r="K52" s="2"/>
      <c r="L52" s="148"/>
      <c r="M52" s="147"/>
      <c r="N52" s="141"/>
      <c r="O52" s="143"/>
      <c r="P52" s="2"/>
      <c r="Q52" s="148"/>
      <c r="R52" s="147"/>
      <c r="S52" s="141"/>
      <c r="T52" s="150"/>
      <c r="U52" s="2"/>
      <c r="V52" s="141"/>
      <c r="W52" s="148"/>
      <c r="X52" s="141"/>
      <c r="Y52" s="143"/>
      <c r="Z52" s="2"/>
      <c r="AA52" s="148"/>
      <c r="AB52" s="147"/>
      <c r="AC52" s="141"/>
      <c r="AD52" s="143"/>
      <c r="AE52" s="2"/>
    </row>
    <row r="53" spans="1:31" s="135" customFormat="1" ht="16.5" customHeight="1" x14ac:dyDescent="0.15">
      <c r="A53" s="37"/>
      <c r="B53" s="148"/>
      <c r="C53" s="147"/>
      <c r="D53" s="152"/>
      <c r="E53" s="143"/>
      <c r="F53" s="2"/>
      <c r="G53" s="148"/>
      <c r="H53" s="147"/>
      <c r="I53" s="153"/>
      <c r="J53" s="143"/>
      <c r="K53" s="2"/>
      <c r="L53" s="148"/>
      <c r="M53" s="147"/>
      <c r="N53" s="141"/>
      <c r="O53" s="143"/>
      <c r="P53" s="2"/>
      <c r="Q53" s="148"/>
      <c r="R53" s="147"/>
      <c r="S53" s="141"/>
      <c r="T53" s="150"/>
      <c r="U53" s="2"/>
      <c r="V53" s="141"/>
      <c r="W53" s="148"/>
      <c r="X53" s="141"/>
      <c r="Y53" s="143"/>
      <c r="Z53" s="2"/>
      <c r="AA53" s="148"/>
      <c r="AB53" s="147"/>
      <c r="AC53" s="141"/>
      <c r="AD53" s="143"/>
      <c r="AE53" s="2"/>
    </row>
    <row r="54" spans="1:31" s="135" customFormat="1" ht="16.5" customHeight="1" x14ac:dyDescent="0.15">
      <c r="A54" s="69">
        <f>SUM(E54,J54,O54,T54,Y54,AD54)</f>
        <v>96700</v>
      </c>
      <c r="B54" s="24"/>
      <c r="C54" s="46" t="s">
        <v>5</v>
      </c>
      <c r="D54" s="42"/>
      <c r="E54" s="47">
        <f>SUM(E7:E30)</f>
        <v>18350</v>
      </c>
      <c r="F54" s="48">
        <f>SUM(F7:F11,F14:F27,F30)</f>
        <v>0</v>
      </c>
      <c r="G54" s="24"/>
      <c r="H54" s="46" t="s">
        <v>5</v>
      </c>
      <c r="I54" s="43"/>
      <c r="J54" s="47">
        <f>SUM(J7:J31)</f>
        <v>7650</v>
      </c>
      <c r="K54" s="48">
        <f>SUM(K7:K26)</f>
        <v>0</v>
      </c>
      <c r="L54" s="24"/>
      <c r="M54" s="46" t="s">
        <v>5</v>
      </c>
      <c r="N54" s="26"/>
      <c r="O54" s="47">
        <f>SUM(O7:O8)</f>
        <v>3150</v>
      </c>
      <c r="P54" s="48">
        <f>SUM(P7:P8)</f>
        <v>0</v>
      </c>
      <c r="Q54" s="24"/>
      <c r="R54" s="46" t="s">
        <v>5</v>
      </c>
      <c r="S54" s="26"/>
      <c r="T54" s="47">
        <f>SUM(T7)</f>
        <v>1000</v>
      </c>
      <c r="U54" s="48">
        <f>SUM(U7)</f>
        <v>0</v>
      </c>
      <c r="V54" s="26"/>
      <c r="W54" s="49" t="s">
        <v>5</v>
      </c>
      <c r="X54" s="26"/>
      <c r="Y54" s="47">
        <f>SUM(Y7:Y39)</f>
        <v>62050</v>
      </c>
      <c r="Z54" s="48">
        <f>SUM(Z7:Z39)</f>
        <v>0</v>
      </c>
      <c r="AA54" s="24"/>
      <c r="AB54" s="46" t="s">
        <v>5</v>
      </c>
      <c r="AC54" s="26"/>
      <c r="AD54" s="47">
        <f>SUM(AD7:AD46)</f>
        <v>4500</v>
      </c>
      <c r="AE54" s="48">
        <f>SUM(AE7:AE44)</f>
        <v>0</v>
      </c>
    </row>
    <row r="55" spans="1:31" s="135" customFormat="1" ht="16.5" customHeight="1" x14ac:dyDescent="0.15">
      <c r="A55" s="183"/>
      <c r="B55" s="39"/>
      <c r="C55" s="51"/>
      <c r="D55" s="71"/>
      <c r="E55" s="53"/>
      <c r="F55" s="72"/>
      <c r="G55" s="39"/>
      <c r="H55" s="51"/>
      <c r="I55" s="73"/>
      <c r="J55" s="53"/>
      <c r="K55" s="72"/>
      <c r="L55" s="39"/>
      <c r="M55" s="51"/>
      <c r="N55" s="74"/>
      <c r="O55" s="53"/>
      <c r="P55" s="72"/>
      <c r="Q55" s="39"/>
      <c r="R55" s="51"/>
      <c r="S55" s="74"/>
      <c r="T55" s="75"/>
      <c r="U55" s="72"/>
      <c r="V55" s="74"/>
      <c r="W55" s="39"/>
      <c r="X55" s="74"/>
      <c r="Y55" s="53"/>
      <c r="Z55" s="72"/>
      <c r="AA55" s="39"/>
      <c r="AB55" s="51"/>
      <c r="AC55" s="74"/>
      <c r="AD55" s="53"/>
      <c r="AE55" s="72"/>
    </row>
    <row r="56" spans="1:31" s="135" customFormat="1" ht="16.5" customHeight="1" x14ac:dyDescent="0.15">
      <c r="A56" s="76" t="s">
        <v>1</v>
      </c>
      <c r="B56" s="77"/>
      <c r="C56" s="77"/>
      <c r="D56" s="78"/>
      <c r="E56" s="79"/>
      <c r="F56" s="80"/>
      <c r="G56" s="77"/>
      <c r="H56" s="77"/>
      <c r="I56" s="78"/>
      <c r="J56" s="79"/>
      <c r="K56" s="80"/>
      <c r="L56" s="77"/>
      <c r="M56" s="77"/>
      <c r="N56" s="77"/>
      <c r="O56" s="79"/>
      <c r="P56" s="80"/>
      <c r="Q56" s="77"/>
      <c r="R56" s="77"/>
      <c r="S56" s="77"/>
      <c r="T56" s="79"/>
      <c r="U56" s="80"/>
      <c r="V56" s="77"/>
      <c r="W56" s="77"/>
      <c r="X56" s="77"/>
      <c r="Y56" s="79"/>
      <c r="Z56" s="80"/>
      <c r="AA56" s="77"/>
      <c r="AB56" s="77"/>
      <c r="AC56" s="77"/>
      <c r="AD56" s="79"/>
      <c r="AE56" s="80"/>
    </row>
    <row r="57" spans="1:31" s="84" customFormat="1" ht="15.75" customHeight="1" x14ac:dyDescent="0.15">
      <c r="A57" s="269" t="s">
        <v>475</v>
      </c>
      <c r="B57" s="269"/>
      <c r="C57" s="269"/>
      <c r="D57" s="269"/>
      <c r="E57" s="269"/>
      <c r="F57" s="269"/>
      <c r="G57" s="269"/>
      <c r="H57" s="269"/>
      <c r="I57" s="269"/>
      <c r="J57" s="269"/>
      <c r="K57" s="269"/>
      <c r="L57" s="269"/>
      <c r="M57" s="269"/>
      <c r="N57" s="269"/>
      <c r="O57" s="269"/>
      <c r="P57" s="269"/>
      <c r="Q57" s="269"/>
      <c r="R57" s="269"/>
      <c r="S57" s="269"/>
      <c r="T57" s="269"/>
      <c r="U57" s="269"/>
      <c r="V57" s="269"/>
      <c r="W57" s="269"/>
      <c r="X57" s="269"/>
      <c r="Y57" s="269"/>
      <c r="Z57" s="81" t="s">
        <v>37</v>
      </c>
      <c r="AA57" s="270" t="s">
        <v>478</v>
      </c>
      <c r="AB57" s="270"/>
      <c r="AC57" s="270"/>
      <c r="AD57" s="82"/>
      <c r="AE57" s="83" t="s">
        <v>109</v>
      </c>
    </row>
    <row r="58" spans="1:31" s="84" customFormat="1" ht="15.75" customHeight="1" x14ac:dyDescent="0.2">
      <c r="A58" s="266" t="s">
        <v>384</v>
      </c>
      <c r="B58" s="266"/>
      <c r="C58" s="266"/>
      <c r="D58" s="266"/>
      <c r="E58" s="266"/>
      <c r="F58" s="266"/>
      <c r="G58" s="266"/>
      <c r="H58" s="266"/>
      <c r="I58" s="266"/>
      <c r="J58" s="266"/>
      <c r="K58" s="266"/>
      <c r="L58" s="266"/>
      <c r="M58" s="266"/>
      <c r="N58" s="266"/>
      <c r="O58" s="266"/>
      <c r="P58" s="266"/>
      <c r="Q58" s="266"/>
      <c r="R58" s="266"/>
      <c r="S58" s="266"/>
      <c r="T58" s="266"/>
      <c r="U58" s="266"/>
      <c r="V58" s="266"/>
      <c r="W58" s="266"/>
      <c r="X58" s="266"/>
      <c r="Y58" s="266"/>
      <c r="Z58" s="81" t="s">
        <v>312</v>
      </c>
      <c r="AA58" s="271" t="s">
        <v>478</v>
      </c>
      <c r="AB58" s="271"/>
      <c r="AC58" s="271"/>
      <c r="AE58" s="85"/>
    </row>
    <row r="59" spans="1:31" s="84" customFormat="1" ht="13.5" customHeight="1" x14ac:dyDescent="0.15">
      <c r="A59" s="266" t="s">
        <v>354</v>
      </c>
      <c r="B59" s="266"/>
      <c r="C59" s="266"/>
      <c r="D59" s="266"/>
      <c r="E59" s="266"/>
      <c r="F59" s="266"/>
      <c r="G59" s="266"/>
      <c r="H59" s="266"/>
      <c r="I59" s="266"/>
      <c r="J59" s="266"/>
      <c r="K59" s="266"/>
      <c r="L59" s="266"/>
      <c r="M59" s="266"/>
      <c r="N59" s="266"/>
      <c r="O59" s="266"/>
      <c r="P59" s="266"/>
      <c r="Q59" s="266"/>
      <c r="R59" s="266"/>
      <c r="S59" s="266"/>
      <c r="T59" s="266"/>
      <c r="U59" s="266"/>
      <c r="V59" s="266"/>
      <c r="W59" s="266"/>
      <c r="X59" s="266"/>
      <c r="Y59" s="266"/>
    </row>
    <row r="60" spans="1:31" s="84" customFormat="1" ht="13.5" customHeight="1" x14ac:dyDescent="0.15">
      <c r="A60" s="266" t="s">
        <v>350</v>
      </c>
      <c r="B60" s="266"/>
      <c r="C60" s="266"/>
      <c r="D60" s="266"/>
      <c r="E60" s="266"/>
      <c r="F60" s="266"/>
      <c r="G60" s="266"/>
      <c r="H60" s="266"/>
      <c r="I60" s="266"/>
      <c r="J60" s="266"/>
      <c r="K60" s="266"/>
      <c r="L60" s="266"/>
      <c r="M60" s="266"/>
      <c r="N60" s="266"/>
      <c r="O60" s="266"/>
      <c r="P60" s="266"/>
      <c r="Q60" s="266"/>
      <c r="R60" s="266"/>
      <c r="S60" s="266"/>
      <c r="T60" s="266"/>
      <c r="U60" s="266"/>
      <c r="V60" s="266"/>
      <c r="W60" s="266"/>
      <c r="X60" s="266"/>
      <c r="Y60" s="266"/>
    </row>
    <row r="61" spans="1:31" s="84" customFormat="1" ht="13.5" customHeight="1" x14ac:dyDescent="0.15">
      <c r="D61" s="136"/>
      <c r="I61" s="136"/>
      <c r="V61" s="137"/>
    </row>
    <row r="62" spans="1:31" s="84" customFormat="1" ht="13.5" customHeight="1" x14ac:dyDescent="0.15">
      <c r="D62" s="136"/>
      <c r="I62" s="136"/>
      <c r="V62" s="137"/>
    </row>
    <row r="63" spans="1:31" s="84" customFormat="1" ht="13.5" customHeight="1" x14ac:dyDescent="0.15">
      <c r="D63" s="136"/>
      <c r="I63" s="136"/>
      <c r="V63" s="137"/>
    </row>
    <row r="64" spans="1:31" s="84" customFormat="1" ht="13.5" customHeight="1" x14ac:dyDescent="0.15">
      <c r="D64" s="136"/>
      <c r="I64" s="136"/>
      <c r="V64" s="137"/>
    </row>
    <row r="65" spans="4:22" s="84" customFormat="1" ht="13.5" customHeight="1" x14ac:dyDescent="0.15">
      <c r="D65" s="136"/>
      <c r="I65" s="136"/>
      <c r="V65" s="137"/>
    </row>
    <row r="66" spans="4:22" s="84" customFormat="1" ht="13.5" customHeight="1" x14ac:dyDescent="0.15">
      <c r="D66" s="136"/>
      <c r="I66" s="136"/>
      <c r="V66" s="137"/>
    </row>
    <row r="67" spans="4:22" s="84" customFormat="1" ht="13.5" customHeight="1" x14ac:dyDescent="0.15">
      <c r="D67" s="136"/>
      <c r="I67" s="136"/>
      <c r="V67" s="137"/>
    </row>
    <row r="68" spans="4:22" s="84" customFormat="1" ht="13.5" customHeight="1" x14ac:dyDescent="0.15">
      <c r="D68" s="136"/>
      <c r="I68" s="136"/>
      <c r="V68" s="137"/>
    </row>
    <row r="69" spans="4:22" s="84" customFormat="1" ht="13.5" customHeight="1" x14ac:dyDescent="0.15">
      <c r="D69" s="136"/>
      <c r="I69" s="136"/>
      <c r="V69" s="137"/>
    </row>
    <row r="70" spans="4:22" s="84" customFormat="1" ht="13.5" customHeight="1" x14ac:dyDescent="0.15">
      <c r="D70" s="136"/>
      <c r="I70" s="136"/>
      <c r="V70" s="137"/>
    </row>
    <row r="71" spans="4:22" s="84" customFormat="1" ht="13.5" customHeight="1" x14ac:dyDescent="0.15">
      <c r="D71" s="136"/>
      <c r="I71" s="136"/>
      <c r="V71" s="137"/>
    </row>
    <row r="72" spans="4:22" s="84" customFormat="1" ht="13.5" customHeight="1" x14ac:dyDescent="0.15">
      <c r="D72" s="136"/>
      <c r="I72" s="136"/>
      <c r="V72" s="137"/>
    </row>
    <row r="73" spans="4:22" s="84" customFormat="1" ht="13.5" customHeight="1" x14ac:dyDescent="0.15">
      <c r="D73" s="136"/>
      <c r="I73" s="136"/>
      <c r="V73" s="137"/>
    </row>
    <row r="74" spans="4:22" s="84" customFormat="1" ht="13.5" customHeight="1" x14ac:dyDescent="0.15">
      <c r="D74" s="136"/>
      <c r="I74" s="136"/>
      <c r="V74" s="137"/>
    </row>
    <row r="75" spans="4:22" s="84" customFormat="1" ht="13.5" customHeight="1" x14ac:dyDescent="0.15">
      <c r="D75" s="136"/>
      <c r="I75" s="136"/>
      <c r="V75" s="137"/>
    </row>
    <row r="76" spans="4:22" s="84" customFormat="1" ht="13.5" customHeight="1" x14ac:dyDescent="0.15">
      <c r="D76" s="136"/>
      <c r="I76" s="136"/>
      <c r="V76" s="137"/>
    </row>
    <row r="77" spans="4:22" s="84" customFormat="1" ht="13.5" customHeight="1" x14ac:dyDescent="0.15">
      <c r="D77" s="136"/>
      <c r="I77" s="136"/>
      <c r="V77" s="137"/>
    </row>
    <row r="78" spans="4:22" s="84" customFormat="1" ht="13.5" customHeight="1" x14ac:dyDescent="0.15">
      <c r="D78" s="136"/>
      <c r="I78" s="136"/>
      <c r="V78" s="137"/>
    </row>
    <row r="79" spans="4:22" s="84" customFormat="1" ht="13.5" customHeight="1" x14ac:dyDescent="0.15">
      <c r="D79" s="136"/>
      <c r="I79" s="136"/>
      <c r="V79" s="137"/>
    </row>
    <row r="80" spans="4:22" s="84" customFormat="1" ht="13.5" customHeight="1" x14ac:dyDescent="0.15">
      <c r="D80" s="136"/>
      <c r="I80" s="136"/>
      <c r="V80" s="137"/>
    </row>
    <row r="81" spans="4:22" s="84" customFormat="1" ht="13.5" customHeight="1" x14ac:dyDescent="0.15">
      <c r="D81" s="136"/>
      <c r="I81" s="136"/>
      <c r="V81" s="137"/>
    </row>
    <row r="82" spans="4:22" s="84" customFormat="1" ht="13.5" customHeight="1" x14ac:dyDescent="0.15">
      <c r="D82" s="136"/>
      <c r="I82" s="136"/>
      <c r="V82" s="137"/>
    </row>
    <row r="83" spans="4:22" s="84" customFormat="1" ht="13.5" customHeight="1" x14ac:dyDescent="0.15">
      <c r="D83" s="136"/>
      <c r="I83" s="136"/>
      <c r="V83" s="137"/>
    </row>
    <row r="84" spans="4:22" s="84" customFormat="1" ht="13.5" customHeight="1" x14ac:dyDescent="0.15">
      <c r="D84" s="136"/>
      <c r="I84" s="136"/>
      <c r="V84" s="137"/>
    </row>
    <row r="85" spans="4:22" s="84" customFormat="1" ht="13.5" customHeight="1" x14ac:dyDescent="0.15">
      <c r="D85" s="136"/>
      <c r="I85" s="136"/>
      <c r="V85" s="137"/>
    </row>
    <row r="86" spans="4:22" s="84" customFormat="1" ht="13.5" customHeight="1" x14ac:dyDescent="0.15">
      <c r="D86" s="136"/>
      <c r="I86" s="136"/>
      <c r="V86" s="137"/>
    </row>
    <row r="87" spans="4:22" s="84" customFormat="1" ht="13.5" customHeight="1" x14ac:dyDescent="0.15">
      <c r="D87" s="136"/>
      <c r="I87" s="136"/>
      <c r="V87" s="137"/>
    </row>
    <row r="88" spans="4:22" s="84" customFormat="1" ht="13.5" customHeight="1" x14ac:dyDescent="0.15">
      <c r="D88" s="136"/>
      <c r="I88" s="136"/>
      <c r="V88" s="137"/>
    </row>
    <row r="89" spans="4:22" s="84" customFormat="1" ht="13.5" customHeight="1" x14ac:dyDescent="0.15">
      <c r="D89" s="136"/>
      <c r="I89" s="136"/>
      <c r="V89" s="137"/>
    </row>
    <row r="90" spans="4:22" s="84" customFormat="1" ht="13.5" customHeight="1" x14ac:dyDescent="0.15">
      <c r="D90" s="136"/>
      <c r="I90" s="136"/>
      <c r="V90" s="137"/>
    </row>
    <row r="91" spans="4:22" s="84" customFormat="1" ht="13.5" customHeight="1" x14ac:dyDescent="0.15">
      <c r="D91" s="136"/>
      <c r="I91" s="136"/>
      <c r="V91" s="137"/>
    </row>
    <row r="92" spans="4:22" s="84" customFormat="1" ht="13.5" customHeight="1" x14ac:dyDescent="0.15">
      <c r="D92" s="136"/>
      <c r="I92" s="136"/>
      <c r="V92" s="137"/>
    </row>
    <row r="93" spans="4:22" s="84" customFormat="1" ht="13.5" customHeight="1" x14ac:dyDescent="0.15">
      <c r="D93" s="136"/>
      <c r="I93" s="136"/>
      <c r="V93" s="137"/>
    </row>
    <row r="94" spans="4:22" s="84" customFormat="1" ht="13.5" customHeight="1" x14ac:dyDescent="0.15">
      <c r="D94" s="136"/>
      <c r="I94" s="136"/>
      <c r="V94" s="137"/>
    </row>
    <row r="95" spans="4:22" s="84" customFormat="1" ht="13.5" customHeight="1" x14ac:dyDescent="0.15">
      <c r="D95" s="136"/>
      <c r="I95" s="136"/>
      <c r="V95" s="137"/>
    </row>
    <row r="96" spans="4:22" s="84" customFormat="1" ht="13.5" customHeight="1" x14ac:dyDescent="0.15">
      <c r="D96" s="136"/>
      <c r="I96" s="136"/>
      <c r="V96" s="137"/>
    </row>
    <row r="97" spans="4:22" s="84" customFormat="1" ht="13.5" customHeight="1" x14ac:dyDescent="0.15">
      <c r="D97" s="136"/>
      <c r="I97" s="136"/>
      <c r="V97" s="137"/>
    </row>
    <row r="98" spans="4:22" s="84" customFormat="1" ht="13.5" customHeight="1" x14ac:dyDescent="0.15">
      <c r="D98" s="136"/>
      <c r="I98" s="136"/>
      <c r="V98" s="137"/>
    </row>
    <row r="99" spans="4:22" s="84" customFormat="1" ht="13.5" customHeight="1" x14ac:dyDescent="0.15">
      <c r="D99" s="136"/>
      <c r="I99" s="136"/>
      <c r="V99" s="137"/>
    </row>
    <row r="100" spans="4:22" s="84" customFormat="1" ht="13.5" customHeight="1" x14ac:dyDescent="0.15">
      <c r="D100" s="136"/>
      <c r="I100" s="136"/>
      <c r="V100" s="137"/>
    </row>
    <row r="101" spans="4:22" s="84" customFormat="1" ht="13.5" customHeight="1" x14ac:dyDescent="0.15">
      <c r="D101" s="136"/>
      <c r="I101" s="136"/>
      <c r="V101" s="137"/>
    </row>
    <row r="102" spans="4:22" s="84" customFormat="1" ht="13.5" customHeight="1" x14ac:dyDescent="0.15">
      <c r="D102" s="136"/>
      <c r="I102" s="136"/>
      <c r="V102" s="137"/>
    </row>
    <row r="103" spans="4:22" s="84" customFormat="1" ht="13.5" customHeight="1" x14ac:dyDescent="0.15">
      <c r="D103" s="136"/>
      <c r="I103" s="136"/>
      <c r="V103" s="137"/>
    </row>
    <row r="104" spans="4:22" s="84" customFormat="1" ht="13.5" customHeight="1" x14ac:dyDescent="0.15">
      <c r="D104" s="136"/>
      <c r="I104" s="136"/>
      <c r="V104" s="137"/>
    </row>
    <row r="105" spans="4:22" s="84" customFormat="1" ht="13.5" customHeight="1" x14ac:dyDescent="0.15">
      <c r="D105" s="136"/>
      <c r="I105" s="136"/>
      <c r="V105" s="137"/>
    </row>
    <row r="106" spans="4:22" s="84" customFormat="1" ht="13.5" customHeight="1" x14ac:dyDescent="0.15">
      <c r="D106" s="136"/>
      <c r="I106" s="136"/>
      <c r="V106" s="137"/>
    </row>
    <row r="107" spans="4:22" s="84" customFormat="1" ht="13.5" customHeight="1" x14ac:dyDescent="0.15">
      <c r="D107" s="136"/>
      <c r="I107" s="136"/>
      <c r="V107" s="137"/>
    </row>
    <row r="108" spans="4:22" s="84" customFormat="1" ht="13.5" customHeight="1" x14ac:dyDescent="0.15">
      <c r="D108" s="136"/>
      <c r="I108" s="136"/>
      <c r="V108" s="137"/>
    </row>
    <row r="109" spans="4:22" s="84" customFormat="1" ht="13.5" customHeight="1" x14ac:dyDescent="0.15">
      <c r="D109" s="136"/>
      <c r="I109" s="136"/>
      <c r="V109" s="137"/>
    </row>
    <row r="110" spans="4:22" s="84" customFormat="1" ht="13.5" customHeight="1" x14ac:dyDescent="0.15">
      <c r="D110" s="136"/>
      <c r="I110" s="136"/>
      <c r="V110" s="137"/>
    </row>
    <row r="111" spans="4:22" s="84" customFormat="1" ht="13.5" customHeight="1" x14ac:dyDescent="0.15">
      <c r="D111" s="136"/>
      <c r="I111" s="136"/>
      <c r="V111" s="137"/>
    </row>
    <row r="112" spans="4:22" s="84" customFormat="1" ht="13.5" customHeight="1" x14ac:dyDescent="0.15">
      <c r="D112" s="136"/>
      <c r="I112" s="136"/>
      <c r="V112" s="137"/>
    </row>
    <row r="113" spans="4:22" s="84" customFormat="1" ht="13.5" customHeight="1" x14ac:dyDescent="0.15">
      <c r="D113" s="136"/>
      <c r="I113" s="136"/>
      <c r="V113" s="137"/>
    </row>
    <row r="114" spans="4:22" s="84" customFormat="1" ht="13.5" customHeight="1" x14ac:dyDescent="0.15">
      <c r="D114" s="136"/>
      <c r="I114" s="136"/>
      <c r="V114" s="137"/>
    </row>
    <row r="115" spans="4:22" s="84" customFormat="1" ht="13.5" customHeight="1" x14ac:dyDescent="0.15">
      <c r="D115" s="136"/>
      <c r="I115" s="136"/>
      <c r="V115" s="137"/>
    </row>
    <row r="116" spans="4:22" s="84" customFormat="1" ht="13.5" customHeight="1" x14ac:dyDescent="0.15">
      <c r="D116" s="136"/>
      <c r="I116" s="136"/>
      <c r="V116" s="137"/>
    </row>
    <row r="117" spans="4:22" s="84" customFormat="1" ht="13.5" customHeight="1" x14ac:dyDescent="0.15">
      <c r="D117" s="136"/>
      <c r="I117" s="136"/>
      <c r="V117" s="137"/>
    </row>
    <row r="118" spans="4:22" s="84" customFormat="1" ht="13.5" customHeight="1" x14ac:dyDescent="0.15">
      <c r="D118" s="136"/>
      <c r="I118" s="136"/>
      <c r="V118" s="137"/>
    </row>
    <row r="119" spans="4:22" s="84" customFormat="1" ht="13.5" customHeight="1" x14ac:dyDescent="0.15">
      <c r="D119" s="136"/>
      <c r="I119" s="136"/>
      <c r="V119" s="137"/>
    </row>
    <row r="120" spans="4:22" s="84" customFormat="1" ht="13.5" customHeight="1" x14ac:dyDescent="0.15">
      <c r="D120" s="136"/>
      <c r="I120" s="136"/>
      <c r="V120" s="137"/>
    </row>
    <row r="121" spans="4:22" s="84" customFormat="1" ht="13.5" customHeight="1" x14ac:dyDescent="0.15">
      <c r="D121" s="136"/>
      <c r="I121" s="136"/>
      <c r="V121" s="137"/>
    </row>
    <row r="122" spans="4:22" s="84" customFormat="1" ht="13.5" customHeight="1" x14ac:dyDescent="0.15">
      <c r="D122" s="136"/>
      <c r="I122" s="136"/>
      <c r="V122" s="137"/>
    </row>
    <row r="123" spans="4:22" s="84" customFormat="1" ht="13.5" customHeight="1" x14ac:dyDescent="0.15">
      <c r="D123" s="136"/>
      <c r="I123" s="136"/>
      <c r="V123" s="137"/>
    </row>
    <row r="124" spans="4:22" s="84" customFormat="1" ht="13.5" customHeight="1" x14ac:dyDescent="0.15">
      <c r="D124" s="136"/>
      <c r="I124" s="136"/>
      <c r="V124" s="137"/>
    </row>
    <row r="125" spans="4:22" s="84" customFormat="1" ht="13.5" customHeight="1" x14ac:dyDescent="0.15">
      <c r="D125" s="136"/>
      <c r="I125" s="136"/>
      <c r="V125" s="137"/>
    </row>
    <row r="126" spans="4:22" s="84" customFormat="1" ht="13.5" customHeight="1" x14ac:dyDescent="0.15">
      <c r="D126" s="136"/>
      <c r="I126" s="136"/>
      <c r="V126" s="137"/>
    </row>
    <row r="127" spans="4:22" s="84" customFormat="1" ht="13.5" customHeight="1" x14ac:dyDescent="0.15">
      <c r="D127" s="136"/>
      <c r="I127" s="136"/>
      <c r="V127" s="137"/>
    </row>
    <row r="128" spans="4:22" s="84" customFormat="1" ht="13.5" customHeight="1" x14ac:dyDescent="0.15">
      <c r="D128" s="136"/>
      <c r="I128" s="136"/>
      <c r="V128" s="137"/>
    </row>
    <row r="129" spans="4:22" s="84" customFormat="1" ht="13.5" customHeight="1" x14ac:dyDescent="0.15">
      <c r="D129" s="136"/>
      <c r="I129" s="136"/>
      <c r="V129" s="137"/>
    </row>
    <row r="130" spans="4:22" s="84" customFormat="1" ht="13.5" customHeight="1" x14ac:dyDescent="0.15">
      <c r="D130" s="136"/>
      <c r="I130" s="136"/>
      <c r="V130" s="137"/>
    </row>
    <row r="131" spans="4:22" s="84" customFormat="1" ht="13.5" customHeight="1" x14ac:dyDescent="0.15">
      <c r="D131" s="136"/>
      <c r="I131" s="136"/>
      <c r="V131" s="137"/>
    </row>
    <row r="132" spans="4:22" s="84" customFormat="1" ht="13.5" customHeight="1" x14ac:dyDescent="0.15">
      <c r="D132" s="136"/>
      <c r="I132" s="136"/>
      <c r="V132" s="137"/>
    </row>
    <row r="133" spans="4:22" s="84" customFormat="1" ht="13.5" customHeight="1" x14ac:dyDescent="0.15">
      <c r="D133" s="136"/>
      <c r="I133" s="136"/>
      <c r="V133" s="137"/>
    </row>
    <row r="134" spans="4:22" s="84" customFormat="1" ht="13.5" customHeight="1" x14ac:dyDescent="0.15">
      <c r="D134" s="136"/>
      <c r="I134" s="136"/>
      <c r="V134" s="137"/>
    </row>
    <row r="135" spans="4:22" s="84" customFormat="1" ht="13.5" customHeight="1" x14ac:dyDescent="0.15">
      <c r="D135" s="136"/>
      <c r="I135" s="136"/>
      <c r="V135" s="137"/>
    </row>
    <row r="136" spans="4:22" s="84" customFormat="1" ht="13.5" customHeight="1" x14ac:dyDescent="0.15">
      <c r="D136" s="136"/>
      <c r="I136" s="136"/>
      <c r="V136" s="137"/>
    </row>
    <row r="137" spans="4:22" s="84" customFormat="1" ht="13.5" customHeight="1" x14ac:dyDescent="0.15">
      <c r="D137" s="136"/>
      <c r="I137" s="136"/>
      <c r="V137" s="137"/>
    </row>
    <row r="138" spans="4:22" s="84" customFormat="1" ht="13.5" customHeight="1" x14ac:dyDescent="0.15">
      <c r="D138" s="136"/>
      <c r="I138" s="136"/>
      <c r="V138" s="137"/>
    </row>
    <row r="139" spans="4:22" s="84" customFormat="1" ht="13.5" customHeight="1" x14ac:dyDescent="0.15">
      <c r="D139" s="136"/>
      <c r="I139" s="136"/>
      <c r="V139" s="137"/>
    </row>
    <row r="140" spans="4:22" s="84" customFormat="1" ht="13.5" customHeight="1" x14ac:dyDescent="0.15">
      <c r="D140" s="136"/>
      <c r="I140" s="136"/>
      <c r="V140" s="137"/>
    </row>
    <row r="141" spans="4:22" s="84" customFormat="1" ht="13.5" customHeight="1" x14ac:dyDescent="0.15">
      <c r="D141" s="136"/>
      <c r="I141" s="136"/>
      <c r="V141" s="137"/>
    </row>
    <row r="142" spans="4:22" s="84" customFormat="1" ht="13.5" customHeight="1" x14ac:dyDescent="0.15">
      <c r="D142" s="136"/>
      <c r="I142" s="136"/>
      <c r="V142" s="137"/>
    </row>
    <row r="143" spans="4:22" s="84" customFormat="1" ht="13.5" customHeight="1" x14ac:dyDescent="0.15">
      <c r="D143" s="136"/>
      <c r="I143" s="136"/>
      <c r="V143" s="137"/>
    </row>
    <row r="144" spans="4:22" s="84" customFormat="1" ht="13.5" customHeight="1" x14ac:dyDescent="0.15">
      <c r="D144" s="136"/>
      <c r="I144" s="136"/>
      <c r="V144" s="137"/>
    </row>
    <row r="145" spans="4:22" s="84" customFormat="1" ht="13.5" customHeight="1" x14ac:dyDescent="0.15">
      <c r="D145" s="136"/>
      <c r="I145" s="136"/>
      <c r="V145" s="137"/>
    </row>
    <row r="146" spans="4:22" s="84" customFormat="1" ht="13.5" customHeight="1" x14ac:dyDescent="0.15">
      <c r="D146" s="136"/>
      <c r="I146" s="136"/>
      <c r="V146" s="137"/>
    </row>
    <row r="147" spans="4:22" s="84" customFormat="1" ht="13.5" customHeight="1" x14ac:dyDescent="0.15">
      <c r="D147" s="136"/>
      <c r="I147" s="136"/>
      <c r="V147" s="137"/>
    </row>
  </sheetData>
  <sheetProtection algorithmName="SHA-512" hashValue="2FwGpV6xlKdHlNlhI7pLXhNhLRuADHrPuPYqFGk7KMajJ+Ru5RliITbIUp2/R3UtcG+YMrl6mfSvLf/XCz6lBQ==" saltValue="oDtVgbmgVyp15oyou0YlFw==" spinCount="100000" sheet="1" objects="1" scenarios="1"/>
  <mergeCells count="35">
    <mergeCell ref="AA4:AE4"/>
    <mergeCell ref="A1:A2"/>
    <mergeCell ref="B1:F2"/>
    <mergeCell ref="S1:U1"/>
    <mergeCell ref="V1:X3"/>
    <mergeCell ref="B3:F3"/>
    <mergeCell ref="Q2:R3"/>
    <mergeCell ref="AE2:AE3"/>
    <mergeCell ref="A7:A13"/>
    <mergeCell ref="A57:Y57"/>
    <mergeCell ref="AA57:AC57"/>
    <mergeCell ref="A58:Y58"/>
    <mergeCell ref="AA58:AC58"/>
    <mergeCell ref="Q5:S5"/>
    <mergeCell ref="Q4:U4"/>
    <mergeCell ref="B4:F4"/>
    <mergeCell ref="G4:K4"/>
    <mergeCell ref="B5:D5"/>
    <mergeCell ref="G5:I5"/>
    <mergeCell ref="AA5:AC5"/>
    <mergeCell ref="Y1:AD3"/>
    <mergeCell ref="S2:U3"/>
    <mergeCell ref="A60:Y60"/>
    <mergeCell ref="G1:K1"/>
    <mergeCell ref="L1:M1"/>
    <mergeCell ref="N1:P1"/>
    <mergeCell ref="Q1:R1"/>
    <mergeCell ref="G2:K3"/>
    <mergeCell ref="L2:M3"/>
    <mergeCell ref="N2:P3"/>
    <mergeCell ref="V5:X5"/>
    <mergeCell ref="L4:P4"/>
    <mergeCell ref="A59:Y59"/>
    <mergeCell ref="V4:Z4"/>
    <mergeCell ref="L5:N5"/>
  </mergeCells>
  <phoneticPr fontId="3"/>
  <dataValidations count="5">
    <dataValidation type="whole" imeMode="disabled" allowBlank="1" showInputMessage="1" showErrorMessage="1" errorTitle="入力エラー" error="入力された部数は販売店の持ち部数を超えています。_x000a_表示部数以下の数字を入力して下さい。" sqref="P14:P15" xr:uid="{00000000-0002-0000-0500-000000000000}">
      <formula1>0</formula1>
      <formula2>O13</formula2>
    </dataValidation>
    <dataValidation type="whole" imeMode="disabled" allowBlank="1" showErrorMessage="1" errorTitle="入力エラー" error="入力された部数は販売店の持ち部数を超えています。_x000a_表示部数以下の数字を入力して下さい。" sqref="F14:F27 U7 F7:F11 P7:P8 F30 K12:K22 K7:K9 Z7:Z14 Z17:Z35 Z37:Z40 Z43:Z44 AE7:AE12 AE15:AE32 AE35" xr:uid="{00000000-0002-0000-0500-000001000000}">
      <formula1>0</formula1>
      <formula2>E7</formula2>
    </dataValidation>
    <dataValidation type="whole" imeMode="disabled" allowBlank="1" showInputMessage="1" showErrorMessage="1" errorTitle="入力エラー" error="入力された部数は販売店の持ち部数を超えています。_x000a_表示部数以下の数字を入力して下さい。" sqref="AE39 Z36 Z41:Z42 Z45:Z47" xr:uid="{00000000-0002-0000-0500-000002000000}">
      <formula1>0</formula1>
      <formula2>Y33</formula2>
    </dataValidation>
    <dataValidation type="whole" imeMode="disabled" allowBlank="1" showInputMessage="1" showErrorMessage="1" errorTitle="入力エラー" error="入力された部数は販売店の持ち部数を超えています。_x000a_表示部数以下の数字を入力して下さい。" sqref="AE33:AE34 AE36" xr:uid="{00000000-0002-0000-0500-000003000000}">
      <formula1>0</formula1>
      <formula2>AD31</formula2>
    </dataValidation>
    <dataValidation type="whole" imeMode="disabled" allowBlank="1" showInputMessage="1" showErrorMessage="1" errorTitle="入力エラー" error="入力された部数は販売店の持ち部数を超えています。_x000a_表示部数以下の数字を入力して下さい。" sqref="AE13:AE14" xr:uid="{00000000-0002-0000-0500-000004000000}">
      <formula1>0</formula1>
      <formula2>#REF!</formula2>
    </dataValidation>
  </dataValidations>
  <printOptions horizontalCentered="1" verticalCentered="1"/>
  <pageMargins left="0.19685039370078741" right="0" top="0.19685039370078741" bottom="0.19685039370078741" header="0.31496062992125984" footer="0.31496062992125984"/>
  <pageSetup paperSize="12" scale="7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pageSetUpPr fitToPage="1"/>
  </sheetPr>
  <dimension ref="A1:AF147"/>
  <sheetViews>
    <sheetView showGridLines="0" zoomScale="80" zoomScaleNormal="80" workbookViewId="0">
      <selection activeCell="B1" sqref="B1:F2"/>
    </sheetView>
  </sheetViews>
  <sheetFormatPr defaultRowHeight="13.5" x14ac:dyDescent="0.15"/>
  <cols>
    <col min="2" max="2" width="2.125" customWidth="1"/>
    <col min="3" max="3" width="13.625" customWidth="1"/>
    <col min="4" max="4" width="2.125" style="138" customWidth="1"/>
    <col min="5" max="6" width="8.625" customWidth="1"/>
    <col min="7" max="7" width="2.125" customWidth="1"/>
    <col min="8" max="8" width="13.625" customWidth="1"/>
    <col min="9" max="9" width="2.125" style="138" customWidth="1"/>
    <col min="10" max="11" width="8.625" customWidth="1"/>
    <col min="12" max="12" width="2.125" customWidth="1"/>
    <col min="13" max="13" width="13.625" customWidth="1"/>
    <col min="14" max="14" width="2.125" customWidth="1"/>
    <col min="15" max="16" width="8.625" customWidth="1"/>
    <col min="17" max="17" width="2.125" customWidth="1"/>
    <col min="18" max="18" width="13.625" customWidth="1"/>
    <col min="19" max="19" width="2.125" customWidth="1"/>
    <col min="20" max="21" width="8.625" customWidth="1"/>
    <col min="22" max="22" width="2.125" style="139" customWidth="1"/>
    <col min="23" max="23" width="13.625" customWidth="1"/>
    <col min="24" max="24" width="2.125" customWidth="1"/>
    <col min="25" max="26" width="8.625" customWidth="1"/>
    <col min="27" max="27" width="2.125" customWidth="1"/>
    <col min="28" max="28" width="13.625" customWidth="1"/>
    <col min="29" max="29" width="2.125" customWidth="1"/>
    <col min="30" max="31" width="8.625" customWidth="1"/>
  </cols>
  <sheetData>
    <row r="1" spans="1:32" s="6" customFormat="1" ht="15" customHeight="1" x14ac:dyDescent="0.15">
      <c r="A1" s="289" t="s">
        <v>16</v>
      </c>
      <c r="B1" s="291" t="str">
        <f>IF(記入欄!G2="","",記入欄!G2)</f>
        <v/>
      </c>
      <c r="C1" s="292"/>
      <c r="D1" s="292"/>
      <c r="E1" s="292"/>
      <c r="F1" s="292"/>
      <c r="G1" s="309" t="s">
        <v>19</v>
      </c>
      <c r="H1" s="309"/>
      <c r="I1" s="309"/>
      <c r="J1" s="309"/>
      <c r="K1" s="309"/>
      <c r="L1" s="311" t="s">
        <v>3</v>
      </c>
      <c r="M1" s="312"/>
      <c r="N1" s="317" t="str">
        <f>IF(記入欄!G5="","",記入欄!G5)</f>
        <v/>
      </c>
      <c r="O1" s="318"/>
      <c r="P1" s="318"/>
      <c r="Q1" s="311" t="s">
        <v>18</v>
      </c>
      <c r="R1" s="312"/>
      <c r="S1" s="295" t="str">
        <f>IF(記入欄!G7="","",記入欄!G7)</f>
        <v/>
      </c>
      <c r="T1" s="296"/>
      <c r="U1" s="297"/>
      <c r="V1" s="298" t="s">
        <v>4</v>
      </c>
      <c r="W1" s="299"/>
      <c r="X1" s="300"/>
      <c r="Y1" s="272" t="str">
        <f>IF(記入欄!G8="","",記入欄!G8)</f>
        <v/>
      </c>
      <c r="Z1" s="273"/>
      <c r="AA1" s="273"/>
      <c r="AB1" s="273"/>
      <c r="AC1" s="273"/>
      <c r="AD1" s="274"/>
      <c r="AE1" s="5" t="s">
        <v>0</v>
      </c>
      <c r="AF1" s="100"/>
    </row>
    <row r="2" spans="1:32" s="6" customFormat="1" ht="15" customHeight="1" x14ac:dyDescent="0.15">
      <c r="A2" s="290"/>
      <c r="B2" s="293"/>
      <c r="C2" s="294"/>
      <c r="D2" s="294"/>
      <c r="E2" s="294"/>
      <c r="F2" s="294"/>
      <c r="G2" s="310" t="str">
        <f>IF(記入欄!G4="","",記入欄!G4)</f>
        <v/>
      </c>
      <c r="H2" s="310"/>
      <c r="I2" s="310"/>
      <c r="J2" s="310"/>
      <c r="K2" s="310"/>
      <c r="L2" s="311" t="s">
        <v>2</v>
      </c>
      <c r="M2" s="312"/>
      <c r="N2" s="319" t="str">
        <f>IF(記入欄!G6="","",記入欄!G6)</f>
        <v/>
      </c>
      <c r="O2" s="320"/>
      <c r="P2" s="320"/>
      <c r="Q2" s="313" t="s">
        <v>308</v>
      </c>
      <c r="R2" s="314"/>
      <c r="S2" s="281">
        <f>集計表!R28</f>
        <v>0</v>
      </c>
      <c r="T2" s="282"/>
      <c r="U2" s="283"/>
      <c r="V2" s="301"/>
      <c r="W2" s="302"/>
      <c r="X2" s="303"/>
      <c r="Y2" s="275"/>
      <c r="Z2" s="276"/>
      <c r="AA2" s="276"/>
      <c r="AB2" s="276"/>
      <c r="AC2" s="276"/>
      <c r="AD2" s="277"/>
      <c r="AE2" s="287">
        <v>4</v>
      </c>
    </row>
    <row r="3" spans="1:32" s="6" customFormat="1" ht="15" customHeight="1" x14ac:dyDescent="0.15">
      <c r="A3" s="113" t="s">
        <v>17</v>
      </c>
      <c r="B3" s="307" t="str">
        <f>IF(記入欄!G3="","",記入欄!G3)</f>
        <v/>
      </c>
      <c r="C3" s="308"/>
      <c r="D3" s="308"/>
      <c r="E3" s="308"/>
      <c r="F3" s="308"/>
      <c r="G3" s="310"/>
      <c r="H3" s="310"/>
      <c r="I3" s="310"/>
      <c r="J3" s="310"/>
      <c r="K3" s="310"/>
      <c r="L3" s="311"/>
      <c r="M3" s="312"/>
      <c r="N3" s="321"/>
      <c r="O3" s="322"/>
      <c r="P3" s="322"/>
      <c r="Q3" s="315"/>
      <c r="R3" s="316"/>
      <c r="S3" s="284"/>
      <c r="T3" s="285"/>
      <c r="U3" s="286"/>
      <c r="V3" s="304"/>
      <c r="W3" s="305"/>
      <c r="X3" s="306"/>
      <c r="Y3" s="278"/>
      <c r="Z3" s="279"/>
      <c r="AA3" s="279"/>
      <c r="AB3" s="279"/>
      <c r="AC3" s="279"/>
      <c r="AD3" s="280"/>
      <c r="AE3" s="288"/>
    </row>
    <row r="4" spans="1:32" s="134" customFormat="1" ht="16.5" customHeight="1" x14ac:dyDescent="0.15">
      <c r="A4" s="8" t="s">
        <v>38</v>
      </c>
      <c r="B4" s="260" t="s">
        <v>6</v>
      </c>
      <c r="C4" s="261"/>
      <c r="D4" s="261"/>
      <c r="E4" s="261"/>
      <c r="F4" s="262"/>
      <c r="G4" s="260" t="s">
        <v>7</v>
      </c>
      <c r="H4" s="261"/>
      <c r="I4" s="261"/>
      <c r="J4" s="261"/>
      <c r="K4" s="262"/>
      <c r="L4" s="260" t="s">
        <v>8</v>
      </c>
      <c r="M4" s="261"/>
      <c r="N4" s="261"/>
      <c r="O4" s="261"/>
      <c r="P4" s="262"/>
      <c r="Q4" s="260" t="s">
        <v>9</v>
      </c>
      <c r="R4" s="261"/>
      <c r="S4" s="261"/>
      <c r="T4" s="261"/>
      <c r="U4" s="262"/>
      <c r="V4" s="260" t="s">
        <v>23</v>
      </c>
      <c r="W4" s="261"/>
      <c r="X4" s="261"/>
      <c r="Y4" s="261"/>
      <c r="Z4" s="262"/>
      <c r="AA4" s="260" t="s">
        <v>11</v>
      </c>
      <c r="AB4" s="261"/>
      <c r="AC4" s="261"/>
      <c r="AD4" s="261"/>
      <c r="AE4" s="262"/>
    </row>
    <row r="5" spans="1:32" s="134" customFormat="1" ht="16.5" customHeight="1" x14ac:dyDescent="0.15">
      <c r="A5" s="7">
        <v>33</v>
      </c>
      <c r="B5" s="263" t="s">
        <v>12</v>
      </c>
      <c r="C5" s="264"/>
      <c r="D5" s="265"/>
      <c r="E5" s="9" t="s">
        <v>13</v>
      </c>
      <c r="F5" s="10" t="s">
        <v>14</v>
      </c>
      <c r="G5" s="263" t="s">
        <v>12</v>
      </c>
      <c r="H5" s="264"/>
      <c r="I5" s="265"/>
      <c r="J5" s="9" t="s">
        <v>13</v>
      </c>
      <c r="K5" s="10" t="s">
        <v>14</v>
      </c>
      <c r="L5" s="263" t="s">
        <v>12</v>
      </c>
      <c r="M5" s="264"/>
      <c r="N5" s="265"/>
      <c r="O5" s="9" t="s">
        <v>13</v>
      </c>
      <c r="P5" s="10" t="s">
        <v>14</v>
      </c>
      <c r="Q5" s="263" t="s">
        <v>12</v>
      </c>
      <c r="R5" s="264"/>
      <c r="S5" s="265"/>
      <c r="T5" s="9" t="s">
        <v>13</v>
      </c>
      <c r="U5" s="10" t="s">
        <v>14</v>
      </c>
      <c r="V5" s="263" t="s">
        <v>12</v>
      </c>
      <c r="W5" s="264"/>
      <c r="X5" s="265"/>
      <c r="Y5" s="9" t="s">
        <v>13</v>
      </c>
      <c r="Z5" s="10" t="s">
        <v>14</v>
      </c>
      <c r="AA5" s="263" t="s">
        <v>12</v>
      </c>
      <c r="AB5" s="264"/>
      <c r="AC5" s="265"/>
      <c r="AD5" s="9" t="s">
        <v>13</v>
      </c>
      <c r="AE5" s="10" t="s">
        <v>14</v>
      </c>
    </row>
    <row r="6" spans="1:32" s="135" customFormat="1" ht="16.5" customHeight="1" x14ac:dyDescent="0.15">
      <c r="A6" s="11">
        <v>204</v>
      </c>
      <c r="B6" s="34"/>
      <c r="C6" s="13" t="s">
        <v>152</v>
      </c>
      <c r="D6" s="14"/>
      <c r="E6" s="216" t="s">
        <v>324</v>
      </c>
      <c r="F6" s="2"/>
      <c r="G6" s="24"/>
      <c r="H6" s="13" t="s">
        <v>469</v>
      </c>
      <c r="I6" s="18"/>
      <c r="J6" s="15">
        <v>2150</v>
      </c>
      <c r="K6" s="2"/>
      <c r="L6" s="148"/>
      <c r="M6" s="201"/>
      <c r="N6" s="177"/>
      <c r="O6" s="239"/>
      <c r="P6" s="2"/>
      <c r="Q6" s="17"/>
      <c r="R6" s="13" t="s">
        <v>405</v>
      </c>
      <c r="S6" s="18"/>
      <c r="T6" s="216" t="s">
        <v>324</v>
      </c>
      <c r="U6" s="1"/>
      <c r="V6" s="26"/>
      <c r="W6" s="19" t="s">
        <v>471</v>
      </c>
      <c r="X6" s="18"/>
      <c r="Y6" s="15">
        <v>1300</v>
      </c>
      <c r="Z6" s="2"/>
      <c r="AA6" s="24"/>
      <c r="AB6" s="13" t="s">
        <v>335</v>
      </c>
      <c r="AC6" s="18"/>
      <c r="AD6" s="15">
        <v>200</v>
      </c>
      <c r="AE6" s="2"/>
    </row>
    <row r="7" spans="1:32" s="135" customFormat="1" ht="16.5" customHeight="1" x14ac:dyDescent="0.15">
      <c r="A7" s="267" t="s">
        <v>151</v>
      </c>
      <c r="B7" s="24"/>
      <c r="C7" s="62"/>
      <c r="D7" s="22"/>
      <c r="E7" s="23"/>
      <c r="F7" s="2"/>
      <c r="G7" s="26"/>
      <c r="H7" s="22"/>
      <c r="I7" s="26"/>
      <c r="J7" s="23"/>
      <c r="K7" s="2"/>
      <c r="L7" s="148"/>
      <c r="M7" s="199"/>
      <c r="N7" s="141"/>
      <c r="O7" s="143"/>
      <c r="P7" s="2"/>
      <c r="Q7" s="148"/>
      <c r="R7" s="147"/>
      <c r="S7" s="141"/>
      <c r="T7" s="143"/>
      <c r="U7" s="2"/>
      <c r="V7" s="26"/>
      <c r="W7" s="27" t="s">
        <v>395</v>
      </c>
      <c r="X7" s="26"/>
      <c r="Y7" s="23">
        <v>750</v>
      </c>
      <c r="Z7" s="2"/>
      <c r="AA7" s="24"/>
      <c r="AB7" s="25" t="s">
        <v>395</v>
      </c>
      <c r="AC7" s="26"/>
      <c r="AD7" s="23">
        <v>50</v>
      </c>
      <c r="AE7" s="2"/>
    </row>
    <row r="8" spans="1:32" s="135" customFormat="1" ht="16.5" customHeight="1" x14ac:dyDescent="0.15">
      <c r="A8" s="267"/>
      <c r="B8" s="24"/>
      <c r="C8" s="93" t="s">
        <v>154</v>
      </c>
      <c r="D8" s="22"/>
      <c r="E8" s="23"/>
      <c r="F8" s="2"/>
      <c r="G8" s="26"/>
      <c r="H8" s="93" t="s">
        <v>154</v>
      </c>
      <c r="I8" s="26"/>
      <c r="J8" s="23"/>
      <c r="K8" s="2"/>
      <c r="L8" s="148"/>
      <c r="M8" s="147"/>
      <c r="N8" s="141"/>
      <c r="O8" s="143"/>
      <c r="P8" s="2"/>
      <c r="Q8" s="148"/>
      <c r="R8" s="147"/>
      <c r="S8" s="141"/>
      <c r="T8" s="143"/>
      <c r="U8" s="2"/>
      <c r="V8" s="26"/>
      <c r="W8" s="27" t="s">
        <v>153</v>
      </c>
      <c r="X8" s="26"/>
      <c r="Y8" s="23">
        <v>1300</v>
      </c>
      <c r="Z8" s="2"/>
      <c r="AA8" s="24"/>
      <c r="AB8" s="25" t="s">
        <v>153</v>
      </c>
      <c r="AC8" s="26"/>
      <c r="AD8" s="23">
        <v>100</v>
      </c>
      <c r="AE8" s="2"/>
    </row>
    <row r="9" spans="1:32" s="135" customFormat="1" ht="16.5" customHeight="1" x14ac:dyDescent="0.15">
      <c r="A9" s="267"/>
      <c r="B9" s="26"/>
      <c r="C9" s="25" t="s">
        <v>155</v>
      </c>
      <c r="D9" s="22"/>
      <c r="E9" s="204" t="s">
        <v>324</v>
      </c>
      <c r="F9" s="2"/>
      <c r="G9" s="26"/>
      <c r="H9" s="25" t="s">
        <v>470</v>
      </c>
      <c r="I9" s="26"/>
      <c r="J9" s="23">
        <v>250</v>
      </c>
      <c r="K9" s="2"/>
      <c r="L9" s="148"/>
      <c r="M9" s="147"/>
      <c r="N9" s="141"/>
      <c r="O9" s="143"/>
      <c r="P9" s="2"/>
      <c r="Q9" s="148"/>
      <c r="R9" s="147"/>
      <c r="S9" s="141"/>
      <c r="T9" s="143"/>
      <c r="U9" s="2"/>
      <c r="V9" s="35"/>
      <c r="W9" s="27" t="s">
        <v>156</v>
      </c>
      <c r="X9" s="26"/>
      <c r="Y9" s="23">
        <v>450</v>
      </c>
      <c r="Z9" s="2"/>
      <c r="AA9" s="24"/>
      <c r="AB9" s="25" t="s">
        <v>156</v>
      </c>
      <c r="AC9" s="26"/>
      <c r="AD9" s="23">
        <v>50</v>
      </c>
      <c r="AE9" s="2"/>
    </row>
    <row r="10" spans="1:32" s="135" customFormat="1" ht="16.5" customHeight="1" x14ac:dyDescent="0.15">
      <c r="A10" s="37"/>
      <c r="B10" s="141"/>
      <c r="C10" s="197"/>
      <c r="D10" s="141"/>
      <c r="E10" s="179"/>
      <c r="F10" s="3"/>
      <c r="G10" s="141"/>
      <c r="H10" s="197"/>
      <c r="I10" s="142"/>
      <c r="J10" s="179"/>
      <c r="K10" s="2"/>
      <c r="L10" s="148"/>
      <c r="M10" s="147"/>
      <c r="N10" s="141"/>
      <c r="O10" s="143"/>
      <c r="P10" s="2"/>
      <c r="Q10" s="148"/>
      <c r="R10" s="147"/>
      <c r="S10" s="141"/>
      <c r="T10" s="143"/>
      <c r="U10" s="2"/>
      <c r="V10" s="26"/>
      <c r="W10" s="27" t="s">
        <v>405</v>
      </c>
      <c r="X10" s="26"/>
      <c r="Y10" s="23">
        <v>850</v>
      </c>
      <c r="Z10" s="2"/>
      <c r="AA10" s="24"/>
      <c r="AB10" s="25" t="s">
        <v>405</v>
      </c>
      <c r="AC10" s="26"/>
      <c r="AD10" s="23">
        <v>50</v>
      </c>
      <c r="AE10" s="2"/>
    </row>
    <row r="11" spans="1:32" s="135" customFormat="1" ht="16.5" customHeight="1" x14ac:dyDescent="0.15">
      <c r="A11" s="37"/>
      <c r="B11" s="141"/>
      <c r="C11" s="197"/>
      <c r="D11" s="141"/>
      <c r="E11" s="179"/>
      <c r="F11" s="3"/>
      <c r="G11" s="192"/>
      <c r="H11" s="164"/>
      <c r="I11" s="163"/>
      <c r="J11" s="164"/>
      <c r="K11" s="2"/>
      <c r="L11" s="141"/>
      <c r="M11" s="141"/>
      <c r="N11" s="180"/>
      <c r="O11" s="143"/>
      <c r="P11" s="2"/>
      <c r="Q11" s="140"/>
      <c r="R11" s="147"/>
      <c r="S11" s="160"/>
      <c r="T11" s="150"/>
      <c r="U11" s="2"/>
      <c r="V11" s="26"/>
      <c r="W11" s="27" t="s">
        <v>406</v>
      </c>
      <c r="X11" s="35"/>
      <c r="Y11" s="23">
        <v>1650</v>
      </c>
      <c r="Z11" s="2"/>
      <c r="AA11" s="24"/>
      <c r="AB11" s="25" t="s">
        <v>406</v>
      </c>
      <c r="AC11" s="35"/>
      <c r="AD11" s="23">
        <v>100</v>
      </c>
      <c r="AE11" s="2"/>
    </row>
    <row r="12" spans="1:32" s="135" customFormat="1" ht="16.5" customHeight="1" x14ac:dyDescent="0.15">
      <c r="A12" s="37"/>
      <c r="B12" s="141"/>
      <c r="C12" s="141"/>
      <c r="D12" s="141"/>
      <c r="E12" s="179"/>
      <c r="F12" s="3"/>
      <c r="G12" s="146"/>
      <c r="H12" s="188"/>
      <c r="I12" s="196"/>
      <c r="J12" s="188"/>
      <c r="K12" s="4"/>
      <c r="L12" s="141"/>
      <c r="M12" s="141"/>
      <c r="N12" s="142"/>
      <c r="O12" s="143"/>
      <c r="P12" s="2"/>
      <c r="Q12" s="148"/>
      <c r="R12" s="147"/>
      <c r="S12" s="141"/>
      <c r="T12" s="150"/>
      <c r="U12" s="2"/>
      <c r="V12" s="26"/>
      <c r="W12" s="27" t="s">
        <v>157</v>
      </c>
      <c r="X12" s="26"/>
      <c r="Y12" s="23">
        <v>2650</v>
      </c>
      <c r="Z12" s="2"/>
      <c r="AA12" s="148"/>
      <c r="AB12" s="199"/>
      <c r="AC12" s="141"/>
      <c r="AD12" s="143"/>
      <c r="AE12" s="2"/>
    </row>
    <row r="13" spans="1:32" s="135" customFormat="1" ht="16.5" customHeight="1" x14ac:dyDescent="0.15">
      <c r="A13" s="37"/>
      <c r="B13" s="141"/>
      <c r="C13" s="141"/>
      <c r="D13" s="141"/>
      <c r="E13" s="179"/>
      <c r="F13" s="3"/>
      <c r="G13" s="147"/>
      <c r="H13" s="141"/>
      <c r="I13" s="142"/>
      <c r="J13" s="179"/>
      <c r="K13" s="2"/>
      <c r="L13" s="141"/>
      <c r="M13" s="141"/>
      <c r="N13" s="142"/>
      <c r="O13" s="143"/>
      <c r="P13" s="2"/>
      <c r="Q13" s="148"/>
      <c r="R13" s="147"/>
      <c r="S13" s="141"/>
      <c r="T13" s="150"/>
      <c r="U13" s="2"/>
      <c r="V13" s="26"/>
      <c r="W13" s="27" t="s">
        <v>158</v>
      </c>
      <c r="X13" s="26"/>
      <c r="Y13" s="23">
        <v>1750</v>
      </c>
      <c r="Z13" s="2"/>
      <c r="AA13" s="148"/>
      <c r="AB13" s="197"/>
      <c r="AC13" s="141"/>
      <c r="AD13" s="170"/>
      <c r="AE13" s="2"/>
    </row>
    <row r="14" spans="1:32" s="135" customFormat="1" ht="16.5" customHeight="1" x14ac:dyDescent="0.15">
      <c r="A14" s="37"/>
      <c r="B14" s="141"/>
      <c r="C14" s="141"/>
      <c r="D14" s="141"/>
      <c r="E14" s="179"/>
      <c r="F14" s="3"/>
      <c r="G14" s="147"/>
      <c r="H14" s="141"/>
      <c r="I14" s="142"/>
      <c r="J14" s="179"/>
      <c r="K14" s="2"/>
      <c r="L14" s="141"/>
      <c r="M14" s="141"/>
      <c r="N14" s="142"/>
      <c r="O14" s="143"/>
      <c r="P14" s="2"/>
      <c r="Q14" s="148"/>
      <c r="R14" s="147"/>
      <c r="S14" s="141"/>
      <c r="T14" s="150"/>
      <c r="U14" s="2"/>
      <c r="V14" s="205"/>
      <c r="W14" s="24"/>
      <c r="X14" s="26"/>
      <c r="Y14" s="23"/>
      <c r="Z14" s="2"/>
      <c r="AA14" s="148"/>
      <c r="AB14" s="141"/>
      <c r="AC14" s="141"/>
      <c r="AD14" s="170"/>
      <c r="AE14" s="2"/>
    </row>
    <row r="15" spans="1:32" s="135" customFormat="1" ht="16.5" customHeight="1" x14ac:dyDescent="0.15">
      <c r="A15" s="37"/>
      <c r="B15" s="141"/>
      <c r="C15" s="141"/>
      <c r="D15" s="141"/>
      <c r="E15" s="179"/>
      <c r="F15" s="3"/>
      <c r="G15" s="147"/>
      <c r="H15" s="141"/>
      <c r="I15" s="141"/>
      <c r="J15" s="179"/>
      <c r="K15" s="2"/>
      <c r="L15" s="141"/>
      <c r="M15" s="141"/>
      <c r="N15" s="142"/>
      <c r="O15" s="143"/>
      <c r="P15" s="2"/>
      <c r="Q15" s="148"/>
      <c r="R15" s="147"/>
      <c r="S15" s="141"/>
      <c r="T15" s="150"/>
      <c r="U15" s="2"/>
      <c r="V15" s="98"/>
      <c r="W15" s="99" t="s">
        <v>154</v>
      </c>
      <c r="X15" s="26"/>
      <c r="Y15" s="23"/>
      <c r="Z15" s="2"/>
      <c r="AA15" s="148"/>
      <c r="AB15" s="141"/>
      <c r="AC15" s="141"/>
      <c r="AD15" s="170"/>
      <c r="AE15" s="2"/>
    </row>
    <row r="16" spans="1:32" s="135" customFormat="1" ht="16.5" customHeight="1" x14ac:dyDescent="0.15">
      <c r="A16" s="37"/>
      <c r="B16" s="141"/>
      <c r="C16" s="141"/>
      <c r="D16" s="141"/>
      <c r="E16" s="179"/>
      <c r="F16" s="3"/>
      <c r="G16" s="141"/>
      <c r="H16" s="141"/>
      <c r="I16" s="141"/>
      <c r="J16" s="179"/>
      <c r="K16" s="2"/>
      <c r="L16" s="141"/>
      <c r="M16" s="141"/>
      <c r="N16" s="142"/>
      <c r="O16" s="143"/>
      <c r="P16" s="2"/>
      <c r="Q16" s="148"/>
      <c r="R16" s="147"/>
      <c r="S16" s="141"/>
      <c r="T16" s="150"/>
      <c r="U16" s="2"/>
      <c r="V16" s="98"/>
      <c r="W16" s="27" t="s">
        <v>472</v>
      </c>
      <c r="X16" s="26"/>
      <c r="Y16" s="23">
        <v>300</v>
      </c>
      <c r="Z16" s="2"/>
      <c r="AA16" s="148"/>
      <c r="AB16" s="147"/>
      <c r="AC16" s="141"/>
      <c r="AD16" s="143"/>
      <c r="AE16" s="2"/>
    </row>
    <row r="17" spans="1:31" s="135" customFormat="1" ht="16.5" customHeight="1" x14ac:dyDescent="0.15">
      <c r="A17" s="37"/>
      <c r="B17" s="141"/>
      <c r="C17" s="141"/>
      <c r="D17" s="141"/>
      <c r="E17" s="179"/>
      <c r="F17" s="3"/>
      <c r="G17" s="141"/>
      <c r="H17" s="141"/>
      <c r="I17" s="141"/>
      <c r="J17" s="179"/>
      <c r="K17" s="2"/>
      <c r="L17" s="141"/>
      <c r="M17" s="141"/>
      <c r="N17" s="181"/>
      <c r="O17" s="143"/>
      <c r="P17" s="2"/>
      <c r="Q17" s="151"/>
      <c r="R17" s="147"/>
      <c r="S17" s="167"/>
      <c r="T17" s="150"/>
      <c r="U17" s="2"/>
      <c r="V17" s="191"/>
      <c r="W17" s="197"/>
      <c r="X17" s="141"/>
      <c r="Y17" s="179"/>
      <c r="Z17" s="2"/>
      <c r="AA17" s="151"/>
      <c r="AB17" s="147"/>
      <c r="AC17" s="167"/>
      <c r="AD17" s="143"/>
      <c r="AE17" s="2"/>
    </row>
    <row r="18" spans="1:31" s="135" customFormat="1" ht="16.5" customHeight="1" x14ac:dyDescent="0.15">
      <c r="A18" s="37"/>
      <c r="B18" s="141"/>
      <c r="C18" s="141"/>
      <c r="D18" s="141"/>
      <c r="E18" s="179"/>
      <c r="F18" s="3"/>
      <c r="G18" s="141"/>
      <c r="H18" s="141"/>
      <c r="I18" s="141"/>
      <c r="J18" s="179"/>
      <c r="K18" s="2"/>
      <c r="L18" s="141"/>
      <c r="M18" s="141"/>
      <c r="N18" s="142"/>
      <c r="O18" s="143"/>
      <c r="P18" s="2"/>
      <c r="Q18" s="148"/>
      <c r="R18" s="147"/>
      <c r="S18" s="141"/>
      <c r="T18" s="150"/>
      <c r="U18" s="2"/>
      <c r="V18" s="192"/>
      <c r="W18" s="164"/>
      <c r="X18" s="164"/>
      <c r="Y18" s="164"/>
      <c r="Z18" s="2"/>
      <c r="AA18" s="148"/>
      <c r="AB18" s="147"/>
      <c r="AC18" s="141"/>
      <c r="AD18" s="143"/>
      <c r="AE18" s="2"/>
    </row>
    <row r="19" spans="1:31" s="135" customFormat="1" ht="16.5" customHeight="1" x14ac:dyDescent="0.15">
      <c r="A19" s="37"/>
      <c r="B19" s="141"/>
      <c r="C19" s="141"/>
      <c r="D19" s="141"/>
      <c r="E19" s="179"/>
      <c r="F19" s="3"/>
      <c r="G19" s="148"/>
      <c r="H19" s="147"/>
      <c r="I19" s="141"/>
      <c r="J19" s="143"/>
      <c r="K19" s="2"/>
      <c r="L19" s="141"/>
      <c r="M19" s="141"/>
      <c r="N19" s="142"/>
      <c r="O19" s="143"/>
      <c r="P19" s="2"/>
      <c r="Q19" s="148"/>
      <c r="R19" s="147"/>
      <c r="S19" s="141"/>
      <c r="T19" s="143"/>
      <c r="U19" s="2"/>
      <c r="V19" s="192"/>
      <c r="W19" s="164"/>
      <c r="X19" s="164"/>
      <c r="Y19" s="164"/>
      <c r="Z19" s="2"/>
      <c r="AA19" s="148"/>
      <c r="AB19" s="147"/>
      <c r="AC19" s="141"/>
      <c r="AD19" s="143"/>
      <c r="AE19" s="2"/>
    </row>
    <row r="20" spans="1:31" s="135" customFormat="1" ht="16.5" customHeight="1" x14ac:dyDescent="0.15">
      <c r="A20" s="41"/>
      <c r="B20" s="148"/>
      <c r="C20" s="147"/>
      <c r="D20" s="147"/>
      <c r="E20" s="143"/>
      <c r="F20" s="2"/>
      <c r="G20" s="148"/>
      <c r="H20" s="147"/>
      <c r="I20" s="141"/>
      <c r="J20" s="143"/>
      <c r="K20" s="2"/>
      <c r="L20" s="148"/>
      <c r="M20" s="147"/>
      <c r="N20" s="141"/>
      <c r="O20" s="143"/>
      <c r="P20" s="2"/>
      <c r="Q20" s="148"/>
      <c r="R20" s="147"/>
      <c r="S20" s="141"/>
      <c r="T20" s="150"/>
      <c r="U20" s="2"/>
      <c r="V20" s="192"/>
      <c r="W20" s="164"/>
      <c r="X20" s="164"/>
      <c r="Y20" s="164"/>
      <c r="Z20" s="2"/>
      <c r="AA20" s="148"/>
      <c r="AB20" s="147"/>
      <c r="AC20" s="141"/>
      <c r="AD20" s="143"/>
      <c r="AE20" s="2"/>
    </row>
    <row r="21" spans="1:31" s="135" customFormat="1" ht="16.5" customHeight="1" x14ac:dyDescent="0.15">
      <c r="A21" s="37"/>
      <c r="B21" s="165"/>
      <c r="C21" s="147"/>
      <c r="D21" s="152"/>
      <c r="E21" s="143"/>
      <c r="F21" s="2"/>
      <c r="G21" s="165"/>
      <c r="H21" s="147"/>
      <c r="I21" s="153"/>
      <c r="J21" s="143"/>
      <c r="K21" s="2"/>
      <c r="L21" s="165"/>
      <c r="M21" s="147"/>
      <c r="N21" s="166"/>
      <c r="O21" s="143"/>
      <c r="P21" s="2"/>
      <c r="Q21" s="165"/>
      <c r="R21" s="147"/>
      <c r="S21" s="166"/>
      <c r="T21" s="143"/>
      <c r="U21" s="2"/>
      <c r="V21" s="192"/>
      <c r="W21" s="164"/>
      <c r="X21" s="164"/>
      <c r="Y21" s="164"/>
      <c r="Z21" s="4"/>
      <c r="AA21" s="165"/>
      <c r="AB21" s="147"/>
      <c r="AC21" s="166"/>
      <c r="AD21" s="143"/>
      <c r="AE21" s="2"/>
    </row>
    <row r="22" spans="1:31" s="135" customFormat="1" ht="16.5" customHeight="1" x14ac:dyDescent="0.15">
      <c r="A22" s="68"/>
      <c r="B22" s="165"/>
      <c r="C22" s="147"/>
      <c r="D22" s="152"/>
      <c r="E22" s="143"/>
      <c r="F22" s="2"/>
      <c r="G22" s="165"/>
      <c r="H22" s="147"/>
      <c r="I22" s="153"/>
      <c r="J22" s="143"/>
      <c r="K22" s="2"/>
      <c r="L22" s="165"/>
      <c r="M22" s="147"/>
      <c r="N22" s="166"/>
      <c r="O22" s="143"/>
      <c r="P22" s="2"/>
      <c r="Q22" s="165"/>
      <c r="R22" s="147"/>
      <c r="S22" s="166"/>
      <c r="T22" s="143"/>
      <c r="U22" s="2"/>
      <c r="V22" s="146"/>
      <c r="W22" s="188"/>
      <c r="X22" s="188"/>
      <c r="Y22" s="188"/>
      <c r="Z22" s="2"/>
      <c r="AA22" s="165"/>
      <c r="AB22" s="147"/>
      <c r="AC22" s="166"/>
      <c r="AD22" s="143"/>
      <c r="AE22" s="2"/>
    </row>
    <row r="23" spans="1:31" s="135" customFormat="1" ht="16.5" customHeight="1" x14ac:dyDescent="0.15">
      <c r="A23" s="68"/>
      <c r="B23" s="165"/>
      <c r="C23" s="147"/>
      <c r="D23" s="152"/>
      <c r="E23" s="143"/>
      <c r="F23" s="2"/>
      <c r="G23" s="165"/>
      <c r="H23" s="147"/>
      <c r="I23" s="153"/>
      <c r="J23" s="143"/>
      <c r="K23" s="2"/>
      <c r="L23" s="165"/>
      <c r="M23" s="147"/>
      <c r="N23" s="166"/>
      <c r="O23" s="143"/>
      <c r="P23" s="2"/>
      <c r="Q23" s="165"/>
      <c r="R23" s="147"/>
      <c r="S23" s="166"/>
      <c r="T23" s="143"/>
      <c r="U23" s="2"/>
      <c r="V23" s="192"/>
      <c r="W23" s="164"/>
      <c r="X23" s="164"/>
      <c r="Y23" s="164"/>
      <c r="Z23" s="2"/>
      <c r="AA23" s="165"/>
      <c r="AB23" s="147"/>
      <c r="AC23" s="166"/>
      <c r="AD23" s="143"/>
      <c r="AE23" s="2"/>
    </row>
    <row r="24" spans="1:31" s="135" customFormat="1" ht="16.5" customHeight="1" x14ac:dyDescent="0.15">
      <c r="A24" s="37"/>
      <c r="B24" s="165"/>
      <c r="C24" s="147"/>
      <c r="D24" s="152"/>
      <c r="E24" s="143"/>
      <c r="F24" s="2"/>
      <c r="G24" s="148"/>
      <c r="H24" s="147"/>
      <c r="I24" s="153"/>
      <c r="J24" s="143"/>
      <c r="K24" s="2"/>
      <c r="L24" s="148"/>
      <c r="M24" s="147"/>
      <c r="N24" s="141"/>
      <c r="O24" s="143"/>
      <c r="P24" s="2"/>
      <c r="Q24" s="148"/>
      <c r="R24" s="147"/>
      <c r="S24" s="141"/>
      <c r="T24" s="150"/>
      <c r="U24" s="2"/>
      <c r="V24" s="187"/>
      <c r="W24" s="210"/>
      <c r="X24" s="145"/>
      <c r="Y24" s="188"/>
      <c r="Z24" s="4"/>
      <c r="AA24" s="148"/>
      <c r="AB24" s="147"/>
      <c r="AC24" s="141"/>
      <c r="AD24" s="143"/>
      <c r="AE24" s="2"/>
    </row>
    <row r="25" spans="1:31" s="135" customFormat="1" ht="16.5" customHeight="1" x14ac:dyDescent="0.15">
      <c r="A25" s="37"/>
      <c r="B25" s="148"/>
      <c r="C25" s="147"/>
      <c r="D25" s="152"/>
      <c r="E25" s="143"/>
      <c r="F25" s="2"/>
      <c r="G25" s="148"/>
      <c r="H25" s="147"/>
      <c r="I25" s="153"/>
      <c r="J25" s="143"/>
      <c r="K25" s="2"/>
      <c r="L25" s="148"/>
      <c r="M25" s="147"/>
      <c r="N25" s="141"/>
      <c r="O25" s="143"/>
      <c r="P25" s="2"/>
      <c r="Q25" s="148"/>
      <c r="R25" s="147"/>
      <c r="S25" s="141"/>
      <c r="T25" s="150"/>
      <c r="U25" s="2"/>
      <c r="V25" s="162"/>
      <c r="W25" s="141"/>
      <c r="X25" s="141"/>
      <c r="Y25" s="179"/>
      <c r="Z25" s="2"/>
      <c r="AA25" s="148"/>
      <c r="AB25" s="147"/>
      <c r="AC25" s="141"/>
      <c r="AD25" s="143"/>
      <c r="AE25" s="2"/>
    </row>
    <row r="26" spans="1:31" s="135" customFormat="1" ht="16.5" customHeight="1" x14ac:dyDescent="0.15">
      <c r="A26" s="37"/>
      <c r="B26" s="148"/>
      <c r="C26" s="147"/>
      <c r="D26" s="152"/>
      <c r="E26" s="143"/>
      <c r="F26" s="2"/>
      <c r="G26" s="148"/>
      <c r="H26" s="147"/>
      <c r="I26" s="153"/>
      <c r="J26" s="143"/>
      <c r="K26" s="2"/>
      <c r="L26" s="148"/>
      <c r="M26" s="147"/>
      <c r="N26" s="141"/>
      <c r="O26" s="143"/>
      <c r="P26" s="2"/>
      <c r="Q26" s="148"/>
      <c r="R26" s="147"/>
      <c r="S26" s="141"/>
      <c r="T26" s="150"/>
      <c r="U26" s="2"/>
      <c r="V26" s="162"/>
      <c r="W26" s="141"/>
      <c r="X26" s="141"/>
      <c r="Y26" s="179"/>
      <c r="Z26" s="2"/>
      <c r="AA26" s="148"/>
      <c r="AB26" s="147"/>
      <c r="AC26" s="141"/>
      <c r="AD26" s="143"/>
      <c r="AE26" s="2"/>
    </row>
    <row r="27" spans="1:31" s="135" customFormat="1" ht="16.5" customHeight="1" x14ac:dyDescent="0.15">
      <c r="A27" s="37"/>
      <c r="B27" s="148"/>
      <c r="C27" s="147"/>
      <c r="D27" s="152"/>
      <c r="E27" s="143"/>
      <c r="F27" s="2"/>
      <c r="G27" s="148"/>
      <c r="H27" s="147"/>
      <c r="I27" s="153"/>
      <c r="J27" s="143"/>
      <c r="K27" s="2"/>
      <c r="L27" s="148"/>
      <c r="M27" s="147"/>
      <c r="N27" s="141"/>
      <c r="O27" s="143"/>
      <c r="P27" s="2"/>
      <c r="Q27" s="148"/>
      <c r="R27" s="147"/>
      <c r="S27" s="141"/>
      <c r="T27" s="150"/>
      <c r="U27" s="2"/>
      <c r="V27" s="162"/>
      <c r="W27" s="141"/>
      <c r="X27" s="141"/>
      <c r="Y27" s="179"/>
      <c r="Z27" s="2"/>
      <c r="AA27" s="148"/>
      <c r="AB27" s="147"/>
      <c r="AC27" s="141"/>
      <c r="AD27" s="143"/>
      <c r="AE27" s="2"/>
    </row>
    <row r="28" spans="1:31" s="135" customFormat="1" ht="16.5" customHeight="1" x14ac:dyDescent="0.15">
      <c r="A28" s="37"/>
      <c r="B28" s="165"/>
      <c r="C28" s="147"/>
      <c r="D28" s="152"/>
      <c r="E28" s="143"/>
      <c r="F28" s="2"/>
      <c r="G28" s="165"/>
      <c r="H28" s="147"/>
      <c r="I28" s="153"/>
      <c r="J28" s="143"/>
      <c r="K28" s="2"/>
      <c r="L28" s="165"/>
      <c r="M28" s="147"/>
      <c r="N28" s="166"/>
      <c r="O28" s="143"/>
      <c r="P28" s="2"/>
      <c r="Q28" s="165"/>
      <c r="R28" s="147"/>
      <c r="S28" s="166"/>
      <c r="T28" s="150"/>
      <c r="U28" s="2"/>
      <c r="V28" s="189"/>
      <c r="W28" s="141"/>
      <c r="X28" s="166"/>
      <c r="Y28" s="179"/>
      <c r="Z28" s="2"/>
      <c r="AA28" s="165"/>
      <c r="AB28" s="147"/>
      <c r="AC28" s="166"/>
      <c r="AD28" s="143"/>
      <c r="AE28" s="2"/>
    </row>
    <row r="29" spans="1:31" s="135" customFormat="1" ht="16.5" customHeight="1" x14ac:dyDescent="0.15">
      <c r="A29" s="37"/>
      <c r="B29" s="165"/>
      <c r="C29" s="147"/>
      <c r="D29" s="152"/>
      <c r="E29" s="143"/>
      <c r="F29" s="2"/>
      <c r="G29" s="165"/>
      <c r="H29" s="147"/>
      <c r="I29" s="153"/>
      <c r="J29" s="143"/>
      <c r="K29" s="2"/>
      <c r="L29" s="165"/>
      <c r="M29" s="147"/>
      <c r="N29" s="166"/>
      <c r="O29" s="143"/>
      <c r="P29" s="2"/>
      <c r="Q29" s="165"/>
      <c r="R29" s="147"/>
      <c r="S29" s="166"/>
      <c r="T29" s="150"/>
      <c r="U29" s="2"/>
      <c r="V29" s="189"/>
      <c r="W29" s="141"/>
      <c r="X29" s="166"/>
      <c r="Y29" s="179"/>
      <c r="Z29" s="2"/>
      <c r="AA29" s="165"/>
      <c r="AB29" s="147"/>
      <c r="AC29" s="166"/>
      <c r="AD29" s="143"/>
      <c r="AE29" s="2"/>
    </row>
    <row r="30" spans="1:31" s="135" customFormat="1" ht="16.5" customHeight="1" x14ac:dyDescent="0.15">
      <c r="A30" s="37"/>
      <c r="B30" s="165"/>
      <c r="C30" s="147"/>
      <c r="D30" s="152"/>
      <c r="E30" s="143"/>
      <c r="F30" s="2"/>
      <c r="G30" s="165"/>
      <c r="H30" s="147"/>
      <c r="I30" s="153"/>
      <c r="J30" s="143"/>
      <c r="K30" s="2"/>
      <c r="L30" s="165"/>
      <c r="M30" s="147"/>
      <c r="N30" s="166"/>
      <c r="O30" s="143"/>
      <c r="P30" s="2"/>
      <c r="Q30" s="165"/>
      <c r="R30" s="147"/>
      <c r="S30" s="166"/>
      <c r="T30" s="150"/>
      <c r="U30" s="2"/>
      <c r="V30" s="189"/>
      <c r="W30" s="141"/>
      <c r="X30" s="166"/>
      <c r="Y30" s="179"/>
      <c r="Z30" s="2"/>
      <c r="AA30" s="165"/>
      <c r="AB30" s="147"/>
      <c r="AC30" s="166"/>
      <c r="AD30" s="143"/>
      <c r="AE30" s="2"/>
    </row>
    <row r="31" spans="1:31" s="135" customFormat="1" ht="16.5" customHeight="1" x14ac:dyDescent="0.15">
      <c r="A31" s="37"/>
      <c r="B31" s="165"/>
      <c r="C31" s="147"/>
      <c r="D31" s="152"/>
      <c r="E31" s="143"/>
      <c r="F31" s="2"/>
      <c r="G31" s="165"/>
      <c r="H31" s="147"/>
      <c r="I31" s="153"/>
      <c r="J31" s="143"/>
      <c r="K31" s="2"/>
      <c r="L31" s="165"/>
      <c r="M31" s="147"/>
      <c r="N31" s="166"/>
      <c r="O31" s="143"/>
      <c r="P31" s="2"/>
      <c r="Q31" s="165"/>
      <c r="R31" s="147"/>
      <c r="S31" s="166"/>
      <c r="T31" s="150"/>
      <c r="U31" s="2"/>
      <c r="V31" s="166"/>
      <c r="W31" s="148"/>
      <c r="X31" s="166"/>
      <c r="Y31" s="179"/>
      <c r="Z31" s="2"/>
      <c r="AA31" s="165"/>
      <c r="AB31" s="147"/>
      <c r="AC31" s="166"/>
      <c r="AD31" s="143"/>
      <c r="AE31" s="2"/>
    </row>
    <row r="32" spans="1:31" s="135" customFormat="1" ht="16.5" customHeight="1" x14ac:dyDescent="0.15">
      <c r="A32" s="37"/>
      <c r="B32" s="165"/>
      <c r="C32" s="147"/>
      <c r="D32" s="152"/>
      <c r="E32" s="143"/>
      <c r="F32" s="2"/>
      <c r="G32" s="148"/>
      <c r="H32" s="147"/>
      <c r="I32" s="153"/>
      <c r="J32" s="143"/>
      <c r="K32" s="2"/>
      <c r="L32" s="148"/>
      <c r="M32" s="147"/>
      <c r="N32" s="141"/>
      <c r="O32" s="143"/>
      <c r="P32" s="2"/>
      <c r="Q32" s="148"/>
      <c r="R32" s="147"/>
      <c r="S32" s="141"/>
      <c r="T32" s="143"/>
      <c r="U32" s="2"/>
      <c r="V32" s="141"/>
      <c r="W32" s="148"/>
      <c r="X32" s="141"/>
      <c r="Y32" s="179"/>
      <c r="Z32" s="2"/>
      <c r="AA32" s="148"/>
      <c r="AB32" s="147"/>
      <c r="AC32" s="141"/>
      <c r="AD32" s="143"/>
      <c r="AE32" s="2"/>
    </row>
    <row r="33" spans="1:31" s="135" customFormat="1" ht="16.5" customHeight="1" x14ac:dyDescent="0.15">
      <c r="A33" s="41"/>
      <c r="B33" s="165"/>
      <c r="C33" s="147"/>
      <c r="D33" s="152"/>
      <c r="E33" s="143"/>
      <c r="F33" s="2"/>
      <c r="G33" s="148"/>
      <c r="H33" s="147"/>
      <c r="I33" s="153"/>
      <c r="J33" s="143"/>
      <c r="K33" s="2"/>
      <c r="L33" s="148"/>
      <c r="M33" s="147"/>
      <c r="N33" s="141"/>
      <c r="O33" s="143"/>
      <c r="P33" s="2"/>
      <c r="Q33" s="148"/>
      <c r="R33" s="147"/>
      <c r="S33" s="141"/>
      <c r="T33" s="150"/>
      <c r="U33" s="2"/>
      <c r="V33" s="141"/>
      <c r="W33" s="148"/>
      <c r="X33" s="141"/>
      <c r="Y33" s="143"/>
      <c r="Z33" s="2"/>
      <c r="AA33" s="148"/>
      <c r="AB33" s="147"/>
      <c r="AC33" s="141"/>
      <c r="AD33" s="143"/>
      <c r="AE33" s="2"/>
    </row>
    <row r="34" spans="1:31" s="135" customFormat="1" ht="16.5" customHeight="1" x14ac:dyDescent="0.15">
      <c r="A34" s="37"/>
      <c r="B34" s="149"/>
      <c r="C34" s="160"/>
      <c r="D34" s="140"/>
      <c r="E34" s="161"/>
      <c r="F34" s="4"/>
      <c r="G34" s="149"/>
      <c r="H34" s="160"/>
      <c r="I34" s="140"/>
      <c r="J34" s="161"/>
      <c r="K34" s="4"/>
      <c r="L34" s="149"/>
      <c r="M34" s="160"/>
      <c r="N34" s="140"/>
      <c r="O34" s="161"/>
      <c r="P34" s="4"/>
      <c r="Q34" s="149"/>
      <c r="R34" s="160"/>
      <c r="S34" s="140"/>
      <c r="T34" s="161"/>
      <c r="U34" s="4"/>
      <c r="V34" s="172"/>
      <c r="W34" s="140"/>
      <c r="X34" s="172"/>
      <c r="Y34" s="161"/>
      <c r="Z34" s="4"/>
      <c r="AA34" s="171"/>
      <c r="AB34" s="149"/>
      <c r="AC34" s="172"/>
      <c r="AD34" s="161"/>
      <c r="AE34" s="4"/>
    </row>
    <row r="35" spans="1:31" s="135" customFormat="1" ht="16.5" customHeight="1" x14ac:dyDescent="0.15">
      <c r="A35" s="68"/>
      <c r="B35" s="147"/>
      <c r="C35" s="141"/>
      <c r="D35" s="148"/>
      <c r="E35" s="143"/>
      <c r="F35" s="2"/>
      <c r="G35" s="147"/>
      <c r="H35" s="141"/>
      <c r="I35" s="148"/>
      <c r="J35" s="143"/>
      <c r="K35" s="2"/>
      <c r="L35" s="147"/>
      <c r="M35" s="141"/>
      <c r="N35" s="148"/>
      <c r="O35" s="143"/>
      <c r="P35" s="2"/>
      <c r="Q35" s="147"/>
      <c r="R35" s="141"/>
      <c r="S35" s="148"/>
      <c r="T35" s="143"/>
      <c r="U35" s="2"/>
      <c r="V35" s="166"/>
      <c r="W35" s="148"/>
      <c r="X35" s="166"/>
      <c r="Y35" s="143"/>
      <c r="Z35" s="2"/>
      <c r="AA35" s="165"/>
      <c r="AB35" s="147"/>
      <c r="AC35" s="166"/>
      <c r="AD35" s="143"/>
      <c r="AE35" s="2"/>
    </row>
    <row r="36" spans="1:31" s="135" customFormat="1" ht="16.5" customHeight="1" x14ac:dyDescent="0.15">
      <c r="A36" s="68"/>
      <c r="B36" s="147"/>
      <c r="C36" s="141"/>
      <c r="D36" s="148"/>
      <c r="E36" s="143"/>
      <c r="F36" s="2"/>
      <c r="G36" s="147"/>
      <c r="H36" s="141"/>
      <c r="I36" s="148"/>
      <c r="J36" s="143"/>
      <c r="K36" s="2"/>
      <c r="L36" s="147"/>
      <c r="M36" s="141"/>
      <c r="N36" s="148"/>
      <c r="O36" s="143"/>
      <c r="P36" s="2"/>
      <c r="Q36" s="147"/>
      <c r="R36" s="141"/>
      <c r="S36" s="148"/>
      <c r="T36" s="143"/>
      <c r="U36" s="2"/>
      <c r="V36" s="166"/>
      <c r="W36" s="148"/>
      <c r="X36" s="166"/>
      <c r="Y36" s="143"/>
      <c r="Z36" s="2"/>
      <c r="AA36" s="165"/>
      <c r="AB36" s="147"/>
      <c r="AC36" s="166"/>
      <c r="AD36" s="143"/>
      <c r="AE36" s="2"/>
    </row>
    <row r="37" spans="1:31" s="135" customFormat="1" ht="16.5" customHeight="1" x14ac:dyDescent="0.15">
      <c r="A37" s="37"/>
      <c r="B37" s="147"/>
      <c r="C37" s="141"/>
      <c r="D37" s="148"/>
      <c r="E37" s="143"/>
      <c r="F37" s="2"/>
      <c r="G37" s="147"/>
      <c r="H37" s="141"/>
      <c r="I37" s="148"/>
      <c r="J37" s="143"/>
      <c r="K37" s="2"/>
      <c r="L37" s="147"/>
      <c r="M37" s="141"/>
      <c r="N37" s="148"/>
      <c r="O37" s="143"/>
      <c r="P37" s="2"/>
      <c r="Q37" s="147"/>
      <c r="R37" s="141"/>
      <c r="S37" s="148"/>
      <c r="T37" s="143"/>
      <c r="U37" s="2"/>
      <c r="V37" s="166"/>
      <c r="W37" s="148"/>
      <c r="X37" s="166"/>
      <c r="Y37" s="143"/>
      <c r="Z37" s="2"/>
      <c r="AA37" s="165"/>
      <c r="AB37" s="147"/>
      <c r="AC37" s="166"/>
      <c r="AD37" s="143"/>
      <c r="AE37" s="2"/>
    </row>
    <row r="38" spans="1:31" s="135" customFormat="1" ht="16.5" customHeight="1" x14ac:dyDescent="0.15">
      <c r="A38" s="37"/>
      <c r="B38" s="147"/>
      <c r="C38" s="141"/>
      <c r="D38" s="148"/>
      <c r="E38" s="143"/>
      <c r="F38" s="2"/>
      <c r="G38" s="147"/>
      <c r="H38" s="141"/>
      <c r="I38" s="148"/>
      <c r="J38" s="143"/>
      <c r="K38" s="2"/>
      <c r="L38" s="147"/>
      <c r="M38" s="141"/>
      <c r="N38" s="148"/>
      <c r="O38" s="143"/>
      <c r="P38" s="2"/>
      <c r="Q38" s="147"/>
      <c r="R38" s="141"/>
      <c r="S38" s="148"/>
      <c r="T38" s="143"/>
      <c r="U38" s="2"/>
      <c r="V38" s="166"/>
      <c r="W38" s="148"/>
      <c r="X38" s="166"/>
      <c r="Y38" s="143"/>
      <c r="Z38" s="2"/>
      <c r="AA38" s="165"/>
      <c r="AB38" s="147"/>
      <c r="AC38" s="166"/>
      <c r="AD38" s="143"/>
      <c r="AE38" s="2"/>
    </row>
    <row r="39" spans="1:31" s="135" customFormat="1" ht="16.5" customHeight="1" x14ac:dyDescent="0.15">
      <c r="A39" s="37"/>
      <c r="B39" s="140"/>
      <c r="C39" s="141"/>
      <c r="D39" s="142"/>
      <c r="E39" s="143"/>
      <c r="F39" s="2"/>
      <c r="G39" s="141"/>
      <c r="H39" s="149"/>
      <c r="I39" s="141"/>
      <c r="J39" s="143"/>
      <c r="K39" s="2"/>
      <c r="L39" s="147"/>
      <c r="M39" s="141"/>
      <c r="N39" s="142"/>
      <c r="O39" s="143"/>
      <c r="P39" s="2"/>
      <c r="Q39" s="147"/>
      <c r="R39" s="141"/>
      <c r="S39" s="148"/>
      <c r="T39" s="143"/>
      <c r="U39" s="2"/>
      <c r="V39" s="141"/>
      <c r="W39" s="148"/>
      <c r="X39" s="141"/>
      <c r="Y39" s="143"/>
      <c r="Z39" s="2"/>
      <c r="AA39" s="148"/>
      <c r="AB39" s="147"/>
      <c r="AC39" s="141"/>
      <c r="AD39" s="143"/>
      <c r="AE39" s="2"/>
    </row>
    <row r="40" spans="1:31" s="135" customFormat="1" ht="16.5" customHeight="1" x14ac:dyDescent="0.15">
      <c r="A40" s="37"/>
      <c r="B40" s="148"/>
      <c r="C40" s="149"/>
      <c r="D40" s="141"/>
      <c r="E40" s="143"/>
      <c r="F40" s="2"/>
      <c r="G40" s="141"/>
      <c r="H40" s="147"/>
      <c r="I40" s="141"/>
      <c r="J40" s="143"/>
      <c r="K40" s="2"/>
      <c r="L40" s="147"/>
      <c r="M40" s="141"/>
      <c r="N40" s="142"/>
      <c r="O40" s="143"/>
      <c r="P40" s="2"/>
      <c r="Q40" s="147"/>
      <c r="R40" s="149"/>
      <c r="S40" s="147"/>
      <c r="T40" s="150"/>
      <c r="U40" s="2"/>
      <c r="V40" s="141"/>
      <c r="W40" s="148"/>
      <c r="X40" s="141"/>
      <c r="Y40" s="143"/>
      <c r="Z40" s="2"/>
      <c r="AA40" s="148"/>
      <c r="AB40" s="147"/>
      <c r="AC40" s="141"/>
      <c r="AD40" s="143"/>
      <c r="AE40" s="2"/>
    </row>
    <row r="41" spans="1:31" s="135" customFormat="1" ht="16.5" customHeight="1" x14ac:dyDescent="0.15">
      <c r="A41" s="37"/>
      <c r="B41" s="148"/>
      <c r="C41" s="147"/>
      <c r="D41" s="141"/>
      <c r="E41" s="143"/>
      <c r="F41" s="2"/>
      <c r="G41" s="141"/>
      <c r="H41" s="147"/>
      <c r="I41" s="141"/>
      <c r="J41" s="143"/>
      <c r="K41" s="2"/>
      <c r="L41" s="147"/>
      <c r="M41" s="141"/>
      <c r="N41" s="142"/>
      <c r="O41" s="143"/>
      <c r="P41" s="2"/>
      <c r="Q41" s="147"/>
      <c r="R41" s="147"/>
      <c r="S41" s="147"/>
      <c r="T41" s="150"/>
      <c r="U41" s="2"/>
      <c r="V41" s="141"/>
      <c r="W41" s="148"/>
      <c r="X41" s="141"/>
      <c r="Y41" s="143"/>
      <c r="Z41" s="2"/>
      <c r="AA41" s="148"/>
      <c r="AB41" s="147"/>
      <c r="AC41" s="141"/>
      <c r="AD41" s="143"/>
      <c r="AE41" s="2"/>
    </row>
    <row r="42" spans="1:31" s="135" customFormat="1" ht="16.5" customHeight="1" x14ac:dyDescent="0.15">
      <c r="A42" s="37"/>
      <c r="B42" s="148"/>
      <c r="C42" s="147"/>
      <c r="D42" s="141"/>
      <c r="E42" s="143"/>
      <c r="F42" s="2"/>
      <c r="G42" s="141"/>
      <c r="H42" s="147"/>
      <c r="I42" s="141"/>
      <c r="J42" s="143"/>
      <c r="K42" s="2"/>
      <c r="L42" s="141"/>
      <c r="M42" s="149"/>
      <c r="N42" s="141"/>
      <c r="O42" s="143"/>
      <c r="P42" s="2"/>
      <c r="Q42" s="141"/>
      <c r="R42" s="147"/>
      <c r="S42" s="141"/>
      <c r="T42" s="150"/>
      <c r="U42" s="2"/>
      <c r="V42" s="141"/>
      <c r="W42" s="148"/>
      <c r="X42" s="141"/>
      <c r="Y42" s="143"/>
      <c r="Z42" s="2"/>
      <c r="AA42" s="148"/>
      <c r="AB42" s="147"/>
      <c r="AC42" s="141"/>
      <c r="AD42" s="143"/>
      <c r="AE42" s="2"/>
    </row>
    <row r="43" spans="1:31" s="135" customFormat="1" ht="16.5" customHeight="1" x14ac:dyDescent="0.15">
      <c r="A43" s="37"/>
      <c r="B43" s="148"/>
      <c r="C43" s="147"/>
      <c r="D43" s="141"/>
      <c r="E43" s="143"/>
      <c r="F43" s="2"/>
      <c r="G43" s="141"/>
      <c r="H43" s="147"/>
      <c r="I43" s="141"/>
      <c r="J43" s="143"/>
      <c r="K43" s="2"/>
      <c r="L43" s="141"/>
      <c r="M43" s="147"/>
      <c r="N43" s="141"/>
      <c r="O43" s="143"/>
      <c r="P43" s="2"/>
      <c r="Q43" s="148"/>
      <c r="R43" s="147"/>
      <c r="S43" s="141"/>
      <c r="T43" s="150"/>
      <c r="U43" s="2"/>
      <c r="V43" s="141"/>
      <c r="W43" s="148"/>
      <c r="X43" s="141"/>
      <c r="Y43" s="143"/>
      <c r="Z43" s="2"/>
      <c r="AA43" s="148"/>
      <c r="AB43" s="147"/>
      <c r="AC43" s="141"/>
      <c r="AD43" s="143"/>
      <c r="AE43" s="2"/>
    </row>
    <row r="44" spans="1:31" s="135" customFormat="1" ht="16.5" customHeight="1" x14ac:dyDescent="0.15">
      <c r="A44" s="37"/>
      <c r="B44" s="148"/>
      <c r="C44" s="147"/>
      <c r="D44" s="141"/>
      <c r="E44" s="143"/>
      <c r="F44" s="2"/>
      <c r="G44" s="141"/>
      <c r="H44" s="147"/>
      <c r="I44" s="141"/>
      <c r="J44" s="143"/>
      <c r="K44" s="2"/>
      <c r="L44" s="141"/>
      <c r="M44" s="147"/>
      <c r="N44" s="141"/>
      <c r="O44" s="143"/>
      <c r="P44" s="2"/>
      <c r="Q44" s="148"/>
      <c r="R44" s="147"/>
      <c r="S44" s="141"/>
      <c r="T44" s="150"/>
      <c r="U44" s="2"/>
      <c r="V44" s="141"/>
      <c r="W44" s="148"/>
      <c r="X44" s="141"/>
      <c r="Y44" s="143"/>
      <c r="Z44" s="2"/>
      <c r="AA44" s="148"/>
      <c r="AB44" s="147"/>
      <c r="AC44" s="141"/>
      <c r="AD44" s="143"/>
      <c r="AE44" s="2"/>
    </row>
    <row r="45" spans="1:31" s="135" customFormat="1" ht="16.5" customHeight="1" x14ac:dyDescent="0.15">
      <c r="A45" s="37"/>
      <c r="B45" s="151"/>
      <c r="C45" s="147"/>
      <c r="D45" s="141"/>
      <c r="E45" s="143"/>
      <c r="F45" s="2"/>
      <c r="G45" s="141"/>
      <c r="H45" s="147"/>
      <c r="I45" s="141"/>
      <c r="J45" s="143"/>
      <c r="K45" s="2"/>
      <c r="L45" s="141"/>
      <c r="M45" s="147"/>
      <c r="N45" s="141"/>
      <c r="O45" s="143"/>
      <c r="P45" s="2"/>
      <c r="Q45" s="148"/>
      <c r="R45" s="147"/>
      <c r="S45" s="141"/>
      <c r="T45" s="150"/>
      <c r="U45" s="2"/>
      <c r="V45" s="141"/>
      <c r="W45" s="148"/>
      <c r="X45" s="141"/>
      <c r="Y45" s="143"/>
      <c r="Z45" s="2"/>
      <c r="AA45" s="148"/>
      <c r="AB45" s="147"/>
      <c r="AC45" s="141"/>
      <c r="AD45" s="143"/>
      <c r="AE45" s="2"/>
    </row>
    <row r="46" spans="1:31" s="135" customFormat="1" ht="16.5" customHeight="1" x14ac:dyDescent="0.15">
      <c r="A46" s="37"/>
      <c r="B46" s="147"/>
      <c r="C46" s="147"/>
      <c r="D46" s="147"/>
      <c r="E46" s="143"/>
      <c r="F46" s="2"/>
      <c r="G46" s="147"/>
      <c r="H46" s="147"/>
      <c r="I46" s="147"/>
      <c r="J46" s="143"/>
      <c r="K46" s="2"/>
      <c r="L46" s="147"/>
      <c r="M46" s="147"/>
      <c r="N46" s="147"/>
      <c r="O46" s="143"/>
      <c r="P46" s="2"/>
      <c r="Q46" s="148"/>
      <c r="R46" s="147"/>
      <c r="S46" s="141"/>
      <c r="T46" s="150"/>
      <c r="U46" s="2"/>
      <c r="V46" s="141"/>
      <c r="W46" s="148"/>
      <c r="X46" s="141"/>
      <c r="Y46" s="143"/>
      <c r="Z46" s="2"/>
      <c r="AA46" s="148"/>
      <c r="AB46" s="147"/>
      <c r="AC46" s="141"/>
      <c r="AD46" s="143"/>
      <c r="AE46" s="2"/>
    </row>
    <row r="47" spans="1:31" s="135" customFormat="1" ht="16.5" customHeight="1" x14ac:dyDescent="0.15">
      <c r="A47" s="37"/>
      <c r="B47" s="148"/>
      <c r="C47" s="147"/>
      <c r="D47" s="152"/>
      <c r="E47" s="143"/>
      <c r="F47" s="2"/>
      <c r="G47" s="148"/>
      <c r="H47" s="147"/>
      <c r="I47" s="153"/>
      <c r="J47" s="143"/>
      <c r="K47" s="2"/>
      <c r="L47" s="148"/>
      <c r="M47" s="147"/>
      <c r="N47" s="141"/>
      <c r="O47" s="143"/>
      <c r="P47" s="2"/>
      <c r="Q47" s="148"/>
      <c r="R47" s="147"/>
      <c r="S47" s="141"/>
      <c r="T47" s="150"/>
      <c r="U47" s="2"/>
      <c r="V47" s="141"/>
      <c r="W47" s="148"/>
      <c r="X47" s="141"/>
      <c r="Y47" s="143"/>
      <c r="Z47" s="2"/>
      <c r="AA47" s="148"/>
      <c r="AB47" s="147"/>
      <c r="AC47" s="141"/>
      <c r="AD47" s="143"/>
      <c r="AE47" s="2"/>
    </row>
    <row r="48" spans="1:31" s="135" customFormat="1" ht="16.5" customHeight="1" x14ac:dyDescent="0.15">
      <c r="A48" s="37"/>
      <c r="B48" s="148"/>
      <c r="C48" s="147"/>
      <c r="D48" s="152"/>
      <c r="E48" s="143"/>
      <c r="F48" s="2"/>
      <c r="G48" s="148"/>
      <c r="H48" s="147"/>
      <c r="I48" s="153"/>
      <c r="J48" s="143"/>
      <c r="K48" s="2"/>
      <c r="L48" s="148"/>
      <c r="M48" s="147"/>
      <c r="N48" s="141"/>
      <c r="O48" s="143"/>
      <c r="P48" s="2"/>
      <c r="Q48" s="148"/>
      <c r="R48" s="147"/>
      <c r="S48" s="141"/>
      <c r="T48" s="150"/>
      <c r="U48" s="2"/>
      <c r="V48" s="141"/>
      <c r="W48" s="148"/>
      <c r="X48" s="141"/>
      <c r="Y48" s="143"/>
      <c r="Z48" s="2"/>
      <c r="AA48" s="148"/>
      <c r="AB48" s="147"/>
      <c r="AC48" s="141"/>
      <c r="AD48" s="143"/>
      <c r="AE48" s="2"/>
    </row>
    <row r="49" spans="1:31" s="135" customFormat="1" ht="16.5" customHeight="1" x14ac:dyDescent="0.15">
      <c r="A49" s="37"/>
      <c r="B49" s="148"/>
      <c r="C49" s="147"/>
      <c r="D49" s="152"/>
      <c r="E49" s="143"/>
      <c r="F49" s="2"/>
      <c r="G49" s="148"/>
      <c r="H49" s="147"/>
      <c r="I49" s="153"/>
      <c r="J49" s="143"/>
      <c r="K49" s="2"/>
      <c r="L49" s="148"/>
      <c r="M49" s="147"/>
      <c r="N49" s="141"/>
      <c r="O49" s="143"/>
      <c r="P49" s="2"/>
      <c r="Q49" s="148"/>
      <c r="R49" s="147"/>
      <c r="S49" s="141"/>
      <c r="T49" s="143"/>
      <c r="U49" s="2"/>
      <c r="V49" s="141"/>
      <c r="W49" s="148"/>
      <c r="X49" s="141"/>
      <c r="Y49" s="143"/>
      <c r="Z49" s="2"/>
      <c r="AA49" s="148"/>
      <c r="AB49" s="147"/>
      <c r="AC49" s="141"/>
      <c r="AD49" s="143"/>
      <c r="AE49" s="2"/>
    </row>
    <row r="50" spans="1:31" s="135" customFormat="1" ht="16.5" customHeight="1" x14ac:dyDescent="0.15">
      <c r="A50" s="41"/>
      <c r="B50" s="148"/>
      <c r="C50" s="147"/>
      <c r="D50" s="152"/>
      <c r="E50" s="143"/>
      <c r="F50" s="2"/>
      <c r="G50" s="148"/>
      <c r="H50" s="147"/>
      <c r="I50" s="153"/>
      <c r="J50" s="143"/>
      <c r="K50" s="2"/>
      <c r="L50" s="148"/>
      <c r="M50" s="147"/>
      <c r="N50" s="141"/>
      <c r="O50" s="143"/>
      <c r="P50" s="2"/>
      <c r="Q50" s="148"/>
      <c r="R50" s="147"/>
      <c r="S50" s="141"/>
      <c r="T50" s="150"/>
      <c r="U50" s="2"/>
      <c r="V50" s="141"/>
      <c r="W50" s="148"/>
      <c r="X50" s="141"/>
      <c r="Y50" s="143"/>
      <c r="Z50" s="2"/>
      <c r="AA50" s="148"/>
      <c r="AB50" s="147"/>
      <c r="AC50" s="141"/>
      <c r="AD50" s="143"/>
      <c r="AE50" s="2"/>
    </row>
    <row r="51" spans="1:31" s="135" customFormat="1" ht="16.5" customHeight="1" x14ac:dyDescent="0.15">
      <c r="A51" s="37"/>
      <c r="B51" s="148"/>
      <c r="C51" s="147"/>
      <c r="D51" s="152"/>
      <c r="E51" s="143"/>
      <c r="F51" s="2"/>
      <c r="G51" s="148"/>
      <c r="H51" s="147"/>
      <c r="I51" s="153"/>
      <c r="J51" s="143"/>
      <c r="K51" s="2"/>
      <c r="L51" s="148"/>
      <c r="M51" s="147"/>
      <c r="N51" s="141"/>
      <c r="O51" s="143"/>
      <c r="P51" s="2"/>
      <c r="Q51" s="148"/>
      <c r="R51" s="147"/>
      <c r="S51" s="141"/>
      <c r="T51" s="150"/>
      <c r="U51" s="2"/>
      <c r="V51" s="141"/>
      <c r="W51" s="148"/>
      <c r="X51" s="141"/>
      <c r="Y51" s="143"/>
      <c r="Z51" s="2"/>
      <c r="AA51" s="148"/>
      <c r="AB51" s="147"/>
      <c r="AC51" s="141"/>
      <c r="AD51" s="143"/>
      <c r="AE51" s="2"/>
    </row>
    <row r="52" spans="1:31" s="135" customFormat="1" ht="16.5" customHeight="1" x14ac:dyDescent="0.15">
      <c r="A52" s="69">
        <f>SUM(K54,Z54,AE54)</f>
        <v>0</v>
      </c>
      <c r="B52" s="148"/>
      <c r="C52" s="147"/>
      <c r="D52" s="152"/>
      <c r="E52" s="143"/>
      <c r="F52" s="2"/>
      <c r="G52" s="148"/>
      <c r="H52" s="147"/>
      <c r="I52" s="153"/>
      <c r="J52" s="143"/>
      <c r="K52" s="2"/>
      <c r="L52" s="148"/>
      <c r="M52" s="147"/>
      <c r="N52" s="141"/>
      <c r="O52" s="143"/>
      <c r="P52" s="2"/>
      <c r="Q52" s="148"/>
      <c r="R52" s="147"/>
      <c r="S52" s="141"/>
      <c r="T52" s="150"/>
      <c r="U52" s="2"/>
      <c r="V52" s="141"/>
      <c r="W52" s="148"/>
      <c r="X52" s="141"/>
      <c r="Y52" s="143"/>
      <c r="Z52" s="2"/>
      <c r="AA52" s="148"/>
      <c r="AB52" s="147"/>
      <c r="AC52" s="141"/>
      <c r="AD52" s="143"/>
      <c r="AE52" s="2"/>
    </row>
    <row r="53" spans="1:31" s="135" customFormat="1" ht="16.5" customHeight="1" x14ac:dyDescent="0.15">
      <c r="A53" s="37"/>
      <c r="B53" s="148"/>
      <c r="C53" s="147"/>
      <c r="D53" s="152"/>
      <c r="E53" s="143"/>
      <c r="F53" s="2"/>
      <c r="G53" s="148"/>
      <c r="H53" s="147"/>
      <c r="I53" s="153"/>
      <c r="J53" s="143"/>
      <c r="K53" s="2"/>
      <c r="L53" s="148"/>
      <c r="M53" s="147"/>
      <c r="N53" s="141"/>
      <c r="O53" s="143"/>
      <c r="P53" s="2"/>
      <c r="Q53" s="148"/>
      <c r="R53" s="147"/>
      <c r="S53" s="141"/>
      <c r="T53" s="150"/>
      <c r="U53" s="2"/>
      <c r="V53" s="141"/>
      <c r="W53" s="148"/>
      <c r="X53" s="141"/>
      <c r="Y53" s="143"/>
      <c r="Z53" s="2"/>
      <c r="AA53" s="148"/>
      <c r="AB53" s="147"/>
      <c r="AC53" s="141"/>
      <c r="AD53" s="143"/>
      <c r="AE53" s="2"/>
    </row>
    <row r="54" spans="1:31" s="135" customFormat="1" ht="16.5" customHeight="1" x14ac:dyDescent="0.15">
      <c r="A54" s="69">
        <f>SUM(J54,Y54,AD54)</f>
        <v>13950</v>
      </c>
      <c r="B54" s="24"/>
      <c r="C54" s="46"/>
      <c r="D54" s="42"/>
      <c r="E54" s="47"/>
      <c r="F54" s="48"/>
      <c r="G54" s="24"/>
      <c r="H54" s="46" t="s">
        <v>5</v>
      </c>
      <c r="I54" s="43"/>
      <c r="J54" s="47">
        <f>SUM(J6:J9)</f>
        <v>2400</v>
      </c>
      <c r="K54" s="48">
        <f>SUM(K6:K9)</f>
        <v>0</v>
      </c>
      <c r="L54" s="24"/>
      <c r="M54" s="46"/>
      <c r="N54" s="26"/>
      <c r="O54" s="47"/>
      <c r="P54" s="48"/>
      <c r="Q54" s="24"/>
      <c r="R54" s="46"/>
      <c r="S54" s="26"/>
      <c r="T54" s="47"/>
      <c r="U54" s="48"/>
      <c r="V54" s="26"/>
      <c r="W54" s="49" t="s">
        <v>5</v>
      </c>
      <c r="X54" s="26"/>
      <c r="Y54" s="47">
        <f>SUM(Y6:Y16)</f>
        <v>11000</v>
      </c>
      <c r="Z54" s="48">
        <f>SUM(Z6:Z16)</f>
        <v>0</v>
      </c>
      <c r="AA54" s="24"/>
      <c r="AB54" s="46" t="s">
        <v>5</v>
      </c>
      <c r="AC54" s="26"/>
      <c r="AD54" s="47">
        <f>SUM(AD6:AD11)</f>
        <v>550</v>
      </c>
      <c r="AE54" s="48">
        <f>SUM(AE6:AE11)</f>
        <v>0</v>
      </c>
    </row>
    <row r="55" spans="1:31" s="135" customFormat="1" ht="16.5" customHeight="1" x14ac:dyDescent="0.15">
      <c r="A55" s="183"/>
      <c r="B55" s="39"/>
      <c r="C55" s="51"/>
      <c r="D55" s="71"/>
      <c r="E55" s="53"/>
      <c r="F55" s="72"/>
      <c r="G55" s="39"/>
      <c r="H55" s="51"/>
      <c r="I55" s="73"/>
      <c r="J55" s="53"/>
      <c r="K55" s="72"/>
      <c r="L55" s="39"/>
      <c r="M55" s="51"/>
      <c r="N55" s="74"/>
      <c r="O55" s="53"/>
      <c r="P55" s="72"/>
      <c r="Q55" s="39"/>
      <c r="R55" s="51"/>
      <c r="S55" s="74"/>
      <c r="T55" s="75"/>
      <c r="U55" s="72"/>
      <c r="V55" s="74"/>
      <c r="W55" s="39"/>
      <c r="X55" s="74"/>
      <c r="Y55" s="53"/>
      <c r="Z55" s="72"/>
      <c r="AA55" s="39"/>
      <c r="AB55" s="51"/>
      <c r="AC55" s="74"/>
      <c r="AD55" s="53"/>
      <c r="AE55" s="72"/>
    </row>
    <row r="56" spans="1:31" s="135" customFormat="1" ht="16.5" customHeight="1" x14ac:dyDescent="0.15">
      <c r="A56" s="92" t="s">
        <v>1</v>
      </c>
      <c r="B56" s="77"/>
      <c r="C56" s="77"/>
      <c r="D56" s="78"/>
      <c r="E56" s="79"/>
      <c r="F56" s="80"/>
      <c r="G56" s="77"/>
      <c r="H56" s="77"/>
      <c r="I56" s="78"/>
      <c r="J56" s="79"/>
      <c r="K56" s="80"/>
      <c r="L56" s="77"/>
      <c r="M56" s="77"/>
      <c r="N56" s="77"/>
      <c r="O56" s="79"/>
      <c r="P56" s="80"/>
      <c r="Q56" s="77"/>
      <c r="R56" s="77"/>
      <c r="S56" s="77"/>
      <c r="T56" s="79"/>
      <c r="U56" s="80"/>
      <c r="V56" s="77"/>
      <c r="W56" s="77"/>
      <c r="X56" s="77"/>
      <c r="Y56" s="79"/>
      <c r="Z56" s="80"/>
      <c r="AA56" s="77"/>
      <c r="AB56" s="77"/>
      <c r="AC56" s="77"/>
      <c r="AD56" s="79"/>
      <c r="AE56" s="80"/>
    </row>
    <row r="57" spans="1:31" s="84" customFormat="1" ht="15.75" customHeight="1" x14ac:dyDescent="0.15">
      <c r="A57" s="269" t="s">
        <v>476</v>
      </c>
      <c r="B57" s="269"/>
      <c r="C57" s="269"/>
      <c r="D57" s="269"/>
      <c r="E57" s="269"/>
      <c r="F57" s="269"/>
      <c r="G57" s="269"/>
      <c r="H57" s="269"/>
      <c r="I57" s="269"/>
      <c r="J57" s="269"/>
      <c r="K57" s="269"/>
      <c r="L57" s="269"/>
      <c r="M57" s="269"/>
      <c r="N57" s="269"/>
      <c r="O57" s="269"/>
      <c r="P57" s="269"/>
      <c r="Q57" s="269"/>
      <c r="R57" s="269"/>
      <c r="S57" s="269"/>
      <c r="T57" s="269"/>
      <c r="U57" s="269"/>
      <c r="V57" s="269"/>
      <c r="W57" s="269"/>
      <c r="X57" s="269"/>
      <c r="Y57" s="269"/>
      <c r="Z57" s="81" t="s">
        <v>37</v>
      </c>
      <c r="AA57" s="270" t="s">
        <v>478</v>
      </c>
      <c r="AB57" s="270"/>
      <c r="AC57" s="270"/>
      <c r="AD57" s="82"/>
      <c r="AE57" s="83" t="s">
        <v>109</v>
      </c>
    </row>
    <row r="58" spans="1:31" s="84" customFormat="1" ht="15.75" customHeight="1" x14ac:dyDescent="0.2">
      <c r="A58" s="266" t="s">
        <v>355</v>
      </c>
      <c r="B58" s="266"/>
      <c r="C58" s="266"/>
      <c r="D58" s="266"/>
      <c r="E58" s="266"/>
      <c r="F58" s="266"/>
      <c r="G58" s="266"/>
      <c r="H58" s="266"/>
      <c r="I58" s="266"/>
      <c r="J58" s="266"/>
      <c r="K58" s="266"/>
      <c r="L58" s="266"/>
      <c r="M58" s="266"/>
      <c r="N58" s="266"/>
      <c r="O58" s="266"/>
      <c r="P58" s="266"/>
      <c r="Q58" s="266"/>
      <c r="R58" s="266"/>
      <c r="S58" s="266"/>
      <c r="T58" s="266"/>
      <c r="U58" s="266"/>
      <c r="V58" s="266"/>
      <c r="W58" s="266"/>
      <c r="X58" s="266"/>
      <c r="Y58" s="266"/>
      <c r="Z58" s="81" t="s">
        <v>312</v>
      </c>
      <c r="AA58" s="271" t="s">
        <v>478</v>
      </c>
      <c r="AB58" s="271"/>
      <c r="AC58" s="271"/>
      <c r="AE58" s="85"/>
    </row>
    <row r="59" spans="1:31" s="84" customFormat="1" ht="13.5" customHeight="1" x14ac:dyDescent="0.15">
      <c r="A59" s="266" t="s">
        <v>354</v>
      </c>
      <c r="B59" s="266"/>
      <c r="C59" s="266"/>
      <c r="D59" s="266"/>
      <c r="E59" s="266"/>
      <c r="F59" s="266"/>
      <c r="G59" s="266"/>
      <c r="H59" s="266"/>
      <c r="I59" s="266"/>
      <c r="J59" s="266"/>
      <c r="K59" s="266"/>
      <c r="L59" s="266"/>
      <c r="M59" s="266"/>
      <c r="N59" s="266"/>
      <c r="O59" s="266"/>
      <c r="P59" s="266"/>
      <c r="Q59" s="266"/>
      <c r="R59" s="266"/>
      <c r="S59" s="266"/>
      <c r="T59" s="266"/>
      <c r="U59" s="266"/>
      <c r="V59" s="266"/>
      <c r="W59" s="266"/>
      <c r="X59" s="266"/>
      <c r="Y59" s="266"/>
    </row>
    <row r="60" spans="1:31" s="84" customFormat="1" ht="13.5" customHeight="1" x14ac:dyDescent="0.15">
      <c r="A60" s="266" t="s">
        <v>352</v>
      </c>
      <c r="B60" s="266"/>
      <c r="C60" s="266"/>
      <c r="D60" s="266"/>
      <c r="E60" s="266"/>
      <c r="F60" s="266"/>
      <c r="G60" s="266"/>
      <c r="H60" s="266"/>
      <c r="I60" s="266"/>
      <c r="J60" s="266"/>
      <c r="K60" s="266"/>
      <c r="L60" s="266"/>
      <c r="M60" s="266"/>
      <c r="N60" s="266"/>
      <c r="O60" s="266"/>
      <c r="P60" s="266"/>
      <c r="Q60" s="266"/>
      <c r="R60" s="266"/>
      <c r="S60" s="266"/>
      <c r="T60" s="266"/>
      <c r="U60" s="266"/>
      <c r="V60" s="266"/>
      <c r="W60" s="266"/>
      <c r="X60" s="266"/>
      <c r="Y60" s="266"/>
    </row>
    <row r="61" spans="1:31" s="84" customFormat="1" ht="13.5" customHeight="1" x14ac:dyDescent="0.15">
      <c r="D61" s="136"/>
      <c r="I61" s="136"/>
      <c r="V61" s="137"/>
    </row>
    <row r="62" spans="1:31" s="84" customFormat="1" ht="13.5" customHeight="1" x14ac:dyDescent="0.15">
      <c r="D62" s="136"/>
      <c r="I62" s="136"/>
      <c r="V62" s="137"/>
    </row>
    <row r="63" spans="1:31" s="84" customFormat="1" ht="13.5" customHeight="1" x14ac:dyDescent="0.15">
      <c r="D63" s="136"/>
      <c r="I63" s="136"/>
      <c r="V63" s="137"/>
    </row>
    <row r="64" spans="1:31" s="84" customFormat="1" ht="13.5" customHeight="1" x14ac:dyDescent="0.15">
      <c r="D64" s="136"/>
      <c r="I64" s="136"/>
      <c r="V64" s="137"/>
    </row>
    <row r="65" spans="4:22" s="84" customFormat="1" ht="13.5" customHeight="1" x14ac:dyDescent="0.15">
      <c r="D65" s="136"/>
      <c r="I65" s="136"/>
      <c r="V65" s="137"/>
    </row>
    <row r="66" spans="4:22" s="84" customFormat="1" ht="13.5" customHeight="1" x14ac:dyDescent="0.15">
      <c r="D66" s="136"/>
      <c r="I66" s="136"/>
      <c r="V66" s="137"/>
    </row>
    <row r="67" spans="4:22" s="84" customFormat="1" ht="13.5" customHeight="1" x14ac:dyDescent="0.15">
      <c r="D67" s="136"/>
      <c r="I67" s="136"/>
      <c r="V67" s="137"/>
    </row>
    <row r="68" spans="4:22" s="84" customFormat="1" ht="13.5" customHeight="1" x14ac:dyDescent="0.15">
      <c r="D68" s="136"/>
      <c r="I68" s="136"/>
      <c r="V68" s="137"/>
    </row>
    <row r="69" spans="4:22" s="84" customFormat="1" ht="13.5" customHeight="1" x14ac:dyDescent="0.15">
      <c r="D69" s="136"/>
      <c r="I69" s="136"/>
      <c r="V69" s="137"/>
    </row>
    <row r="70" spans="4:22" s="84" customFormat="1" ht="13.5" customHeight="1" x14ac:dyDescent="0.15">
      <c r="D70" s="136"/>
      <c r="I70" s="136"/>
      <c r="V70" s="137"/>
    </row>
    <row r="71" spans="4:22" s="84" customFormat="1" ht="13.5" customHeight="1" x14ac:dyDescent="0.15">
      <c r="D71" s="136"/>
      <c r="I71" s="136"/>
      <c r="V71" s="137"/>
    </row>
    <row r="72" spans="4:22" s="84" customFormat="1" ht="13.5" customHeight="1" x14ac:dyDescent="0.15">
      <c r="D72" s="136"/>
      <c r="I72" s="136"/>
      <c r="V72" s="137"/>
    </row>
    <row r="73" spans="4:22" s="84" customFormat="1" ht="13.5" customHeight="1" x14ac:dyDescent="0.15">
      <c r="D73" s="136"/>
      <c r="I73" s="136"/>
      <c r="V73" s="137"/>
    </row>
    <row r="74" spans="4:22" s="84" customFormat="1" ht="13.5" customHeight="1" x14ac:dyDescent="0.15">
      <c r="D74" s="136"/>
      <c r="I74" s="136"/>
      <c r="V74" s="137"/>
    </row>
    <row r="75" spans="4:22" s="84" customFormat="1" ht="13.5" customHeight="1" x14ac:dyDescent="0.15">
      <c r="D75" s="136"/>
      <c r="I75" s="136"/>
      <c r="V75" s="137"/>
    </row>
    <row r="76" spans="4:22" s="84" customFormat="1" ht="13.5" customHeight="1" x14ac:dyDescent="0.15">
      <c r="D76" s="136"/>
      <c r="I76" s="136"/>
      <c r="V76" s="137"/>
    </row>
    <row r="77" spans="4:22" s="84" customFormat="1" ht="13.5" customHeight="1" x14ac:dyDescent="0.15">
      <c r="D77" s="136"/>
      <c r="I77" s="136"/>
      <c r="V77" s="137"/>
    </row>
    <row r="78" spans="4:22" s="84" customFormat="1" ht="13.5" customHeight="1" x14ac:dyDescent="0.15">
      <c r="D78" s="136"/>
      <c r="I78" s="136"/>
      <c r="V78" s="137"/>
    </row>
    <row r="79" spans="4:22" s="84" customFormat="1" ht="13.5" customHeight="1" x14ac:dyDescent="0.15">
      <c r="D79" s="136"/>
      <c r="I79" s="136"/>
      <c r="V79" s="137"/>
    </row>
    <row r="80" spans="4:22" s="84" customFormat="1" ht="13.5" customHeight="1" x14ac:dyDescent="0.15">
      <c r="D80" s="136"/>
      <c r="I80" s="136"/>
      <c r="V80" s="137"/>
    </row>
    <row r="81" spans="4:22" s="84" customFormat="1" ht="13.5" customHeight="1" x14ac:dyDescent="0.15">
      <c r="D81" s="136"/>
      <c r="I81" s="136"/>
      <c r="V81" s="137"/>
    </row>
    <row r="82" spans="4:22" s="84" customFormat="1" ht="13.5" customHeight="1" x14ac:dyDescent="0.15">
      <c r="D82" s="136"/>
      <c r="I82" s="136"/>
      <c r="V82" s="137"/>
    </row>
    <row r="83" spans="4:22" s="84" customFormat="1" ht="13.5" customHeight="1" x14ac:dyDescent="0.15">
      <c r="D83" s="136"/>
      <c r="I83" s="136"/>
      <c r="V83" s="137"/>
    </row>
    <row r="84" spans="4:22" s="84" customFormat="1" ht="13.5" customHeight="1" x14ac:dyDescent="0.15">
      <c r="D84" s="136"/>
      <c r="I84" s="136"/>
      <c r="V84" s="137"/>
    </row>
    <row r="85" spans="4:22" s="84" customFormat="1" ht="13.5" customHeight="1" x14ac:dyDescent="0.15">
      <c r="D85" s="136"/>
      <c r="I85" s="136"/>
      <c r="V85" s="137"/>
    </row>
    <row r="86" spans="4:22" s="84" customFormat="1" ht="13.5" customHeight="1" x14ac:dyDescent="0.15">
      <c r="D86" s="136"/>
      <c r="I86" s="136"/>
      <c r="V86" s="137"/>
    </row>
    <row r="87" spans="4:22" s="84" customFormat="1" ht="13.5" customHeight="1" x14ac:dyDescent="0.15">
      <c r="D87" s="136"/>
      <c r="I87" s="136"/>
      <c r="V87" s="137"/>
    </row>
    <row r="88" spans="4:22" s="84" customFormat="1" ht="13.5" customHeight="1" x14ac:dyDescent="0.15">
      <c r="D88" s="136"/>
      <c r="I88" s="136"/>
      <c r="V88" s="137"/>
    </row>
    <row r="89" spans="4:22" s="84" customFormat="1" ht="13.5" customHeight="1" x14ac:dyDescent="0.15">
      <c r="D89" s="136"/>
      <c r="I89" s="136"/>
      <c r="V89" s="137"/>
    </row>
    <row r="90" spans="4:22" s="84" customFormat="1" ht="13.5" customHeight="1" x14ac:dyDescent="0.15">
      <c r="D90" s="136"/>
      <c r="I90" s="136"/>
      <c r="V90" s="137"/>
    </row>
    <row r="91" spans="4:22" s="84" customFormat="1" ht="13.5" customHeight="1" x14ac:dyDescent="0.15">
      <c r="D91" s="136"/>
      <c r="I91" s="136"/>
      <c r="V91" s="137"/>
    </row>
    <row r="92" spans="4:22" s="84" customFormat="1" ht="13.5" customHeight="1" x14ac:dyDescent="0.15">
      <c r="D92" s="136"/>
      <c r="I92" s="136"/>
      <c r="V92" s="137"/>
    </row>
    <row r="93" spans="4:22" s="84" customFormat="1" ht="13.5" customHeight="1" x14ac:dyDescent="0.15">
      <c r="D93" s="136"/>
      <c r="I93" s="136"/>
      <c r="V93" s="137"/>
    </row>
    <row r="94" spans="4:22" s="84" customFormat="1" ht="13.5" customHeight="1" x14ac:dyDescent="0.15">
      <c r="D94" s="136"/>
      <c r="I94" s="136"/>
      <c r="V94" s="137"/>
    </row>
    <row r="95" spans="4:22" s="84" customFormat="1" ht="13.5" customHeight="1" x14ac:dyDescent="0.15">
      <c r="D95" s="136"/>
      <c r="I95" s="136"/>
      <c r="V95" s="137"/>
    </row>
    <row r="96" spans="4:22" s="84" customFormat="1" ht="13.5" customHeight="1" x14ac:dyDescent="0.15">
      <c r="D96" s="136"/>
      <c r="I96" s="136"/>
      <c r="V96" s="137"/>
    </row>
    <row r="97" spans="4:22" s="84" customFormat="1" ht="13.5" customHeight="1" x14ac:dyDescent="0.15">
      <c r="D97" s="136"/>
      <c r="I97" s="136"/>
      <c r="V97" s="137"/>
    </row>
    <row r="98" spans="4:22" s="84" customFormat="1" ht="13.5" customHeight="1" x14ac:dyDescent="0.15">
      <c r="D98" s="136"/>
      <c r="I98" s="136"/>
      <c r="V98" s="137"/>
    </row>
    <row r="99" spans="4:22" s="84" customFormat="1" ht="13.5" customHeight="1" x14ac:dyDescent="0.15">
      <c r="D99" s="136"/>
      <c r="I99" s="136"/>
      <c r="V99" s="137"/>
    </row>
    <row r="100" spans="4:22" s="84" customFormat="1" ht="13.5" customHeight="1" x14ac:dyDescent="0.15">
      <c r="D100" s="136"/>
      <c r="I100" s="136"/>
      <c r="V100" s="137"/>
    </row>
    <row r="101" spans="4:22" s="84" customFormat="1" ht="13.5" customHeight="1" x14ac:dyDescent="0.15">
      <c r="D101" s="136"/>
      <c r="I101" s="136"/>
      <c r="V101" s="137"/>
    </row>
    <row r="102" spans="4:22" s="84" customFormat="1" ht="13.5" customHeight="1" x14ac:dyDescent="0.15">
      <c r="D102" s="136"/>
      <c r="I102" s="136"/>
      <c r="V102" s="137"/>
    </row>
    <row r="103" spans="4:22" s="84" customFormat="1" ht="13.5" customHeight="1" x14ac:dyDescent="0.15">
      <c r="D103" s="136"/>
      <c r="I103" s="136"/>
      <c r="V103" s="137"/>
    </row>
    <row r="104" spans="4:22" s="84" customFormat="1" ht="13.5" customHeight="1" x14ac:dyDescent="0.15">
      <c r="D104" s="136"/>
      <c r="I104" s="136"/>
      <c r="V104" s="137"/>
    </row>
    <row r="105" spans="4:22" s="84" customFormat="1" ht="13.5" customHeight="1" x14ac:dyDescent="0.15">
      <c r="D105" s="136"/>
      <c r="I105" s="136"/>
      <c r="V105" s="137"/>
    </row>
    <row r="106" spans="4:22" s="84" customFormat="1" ht="13.5" customHeight="1" x14ac:dyDescent="0.15">
      <c r="D106" s="136"/>
      <c r="I106" s="136"/>
      <c r="V106" s="137"/>
    </row>
    <row r="107" spans="4:22" s="84" customFormat="1" ht="13.5" customHeight="1" x14ac:dyDescent="0.15">
      <c r="D107" s="136"/>
      <c r="I107" s="136"/>
      <c r="V107" s="137"/>
    </row>
    <row r="108" spans="4:22" s="84" customFormat="1" ht="13.5" customHeight="1" x14ac:dyDescent="0.15">
      <c r="D108" s="136"/>
      <c r="I108" s="136"/>
      <c r="V108" s="137"/>
    </row>
    <row r="109" spans="4:22" s="84" customFormat="1" ht="13.5" customHeight="1" x14ac:dyDescent="0.15">
      <c r="D109" s="136"/>
      <c r="I109" s="136"/>
      <c r="V109" s="137"/>
    </row>
    <row r="110" spans="4:22" s="84" customFormat="1" ht="13.5" customHeight="1" x14ac:dyDescent="0.15">
      <c r="D110" s="136"/>
      <c r="I110" s="136"/>
      <c r="V110" s="137"/>
    </row>
    <row r="111" spans="4:22" s="84" customFormat="1" ht="13.5" customHeight="1" x14ac:dyDescent="0.15">
      <c r="D111" s="136"/>
      <c r="I111" s="136"/>
      <c r="V111" s="137"/>
    </row>
    <row r="112" spans="4:22" s="84" customFormat="1" ht="13.5" customHeight="1" x14ac:dyDescent="0.15">
      <c r="D112" s="136"/>
      <c r="I112" s="136"/>
      <c r="V112" s="137"/>
    </row>
    <row r="113" spans="4:22" s="84" customFormat="1" ht="13.5" customHeight="1" x14ac:dyDescent="0.15">
      <c r="D113" s="136"/>
      <c r="I113" s="136"/>
      <c r="V113" s="137"/>
    </row>
    <row r="114" spans="4:22" s="84" customFormat="1" ht="13.5" customHeight="1" x14ac:dyDescent="0.15">
      <c r="D114" s="136"/>
      <c r="I114" s="136"/>
      <c r="V114" s="137"/>
    </row>
    <row r="115" spans="4:22" s="84" customFormat="1" ht="13.5" customHeight="1" x14ac:dyDescent="0.15">
      <c r="D115" s="136"/>
      <c r="I115" s="136"/>
      <c r="V115" s="137"/>
    </row>
    <row r="116" spans="4:22" s="84" customFormat="1" ht="13.5" customHeight="1" x14ac:dyDescent="0.15">
      <c r="D116" s="136"/>
      <c r="I116" s="136"/>
      <c r="V116" s="137"/>
    </row>
    <row r="117" spans="4:22" s="84" customFormat="1" ht="13.5" customHeight="1" x14ac:dyDescent="0.15">
      <c r="D117" s="136"/>
      <c r="I117" s="136"/>
      <c r="V117" s="137"/>
    </row>
    <row r="118" spans="4:22" s="84" customFormat="1" ht="13.5" customHeight="1" x14ac:dyDescent="0.15">
      <c r="D118" s="136"/>
      <c r="I118" s="136"/>
      <c r="V118" s="137"/>
    </row>
    <row r="119" spans="4:22" s="84" customFormat="1" ht="13.5" customHeight="1" x14ac:dyDescent="0.15">
      <c r="D119" s="136"/>
      <c r="I119" s="136"/>
      <c r="V119" s="137"/>
    </row>
    <row r="120" spans="4:22" s="84" customFormat="1" ht="13.5" customHeight="1" x14ac:dyDescent="0.15">
      <c r="D120" s="136"/>
      <c r="I120" s="136"/>
      <c r="V120" s="137"/>
    </row>
    <row r="121" spans="4:22" s="84" customFormat="1" ht="13.5" customHeight="1" x14ac:dyDescent="0.15">
      <c r="D121" s="136"/>
      <c r="I121" s="136"/>
      <c r="V121" s="137"/>
    </row>
    <row r="122" spans="4:22" s="84" customFormat="1" ht="13.5" customHeight="1" x14ac:dyDescent="0.15">
      <c r="D122" s="136"/>
      <c r="I122" s="136"/>
      <c r="V122" s="137"/>
    </row>
    <row r="123" spans="4:22" s="84" customFormat="1" ht="13.5" customHeight="1" x14ac:dyDescent="0.15">
      <c r="D123" s="136"/>
      <c r="I123" s="136"/>
      <c r="V123" s="137"/>
    </row>
    <row r="124" spans="4:22" s="84" customFormat="1" ht="13.5" customHeight="1" x14ac:dyDescent="0.15">
      <c r="D124" s="136"/>
      <c r="I124" s="136"/>
      <c r="V124" s="137"/>
    </row>
    <row r="125" spans="4:22" s="84" customFormat="1" ht="13.5" customHeight="1" x14ac:dyDescent="0.15">
      <c r="D125" s="136"/>
      <c r="I125" s="136"/>
      <c r="V125" s="137"/>
    </row>
    <row r="126" spans="4:22" s="84" customFormat="1" ht="13.5" customHeight="1" x14ac:dyDescent="0.15">
      <c r="D126" s="136"/>
      <c r="I126" s="136"/>
      <c r="V126" s="137"/>
    </row>
    <row r="127" spans="4:22" s="84" customFormat="1" ht="13.5" customHeight="1" x14ac:dyDescent="0.15">
      <c r="D127" s="136"/>
      <c r="I127" s="136"/>
      <c r="V127" s="137"/>
    </row>
    <row r="128" spans="4:22" s="84" customFormat="1" ht="13.5" customHeight="1" x14ac:dyDescent="0.15">
      <c r="D128" s="136"/>
      <c r="I128" s="136"/>
      <c r="V128" s="137"/>
    </row>
    <row r="129" spans="4:22" s="84" customFormat="1" ht="13.5" customHeight="1" x14ac:dyDescent="0.15">
      <c r="D129" s="136"/>
      <c r="I129" s="136"/>
      <c r="V129" s="137"/>
    </row>
    <row r="130" spans="4:22" s="84" customFormat="1" ht="13.5" customHeight="1" x14ac:dyDescent="0.15">
      <c r="D130" s="136"/>
      <c r="I130" s="136"/>
      <c r="V130" s="137"/>
    </row>
    <row r="131" spans="4:22" s="84" customFormat="1" ht="13.5" customHeight="1" x14ac:dyDescent="0.15">
      <c r="D131" s="136"/>
      <c r="I131" s="136"/>
      <c r="V131" s="137"/>
    </row>
    <row r="132" spans="4:22" s="84" customFormat="1" ht="13.5" customHeight="1" x14ac:dyDescent="0.15">
      <c r="D132" s="136"/>
      <c r="I132" s="136"/>
      <c r="V132" s="137"/>
    </row>
    <row r="133" spans="4:22" s="84" customFormat="1" ht="13.5" customHeight="1" x14ac:dyDescent="0.15">
      <c r="D133" s="136"/>
      <c r="I133" s="136"/>
      <c r="V133" s="137"/>
    </row>
    <row r="134" spans="4:22" s="84" customFormat="1" ht="13.5" customHeight="1" x14ac:dyDescent="0.15">
      <c r="D134" s="136"/>
      <c r="I134" s="136"/>
      <c r="V134" s="137"/>
    </row>
    <row r="135" spans="4:22" s="84" customFormat="1" ht="13.5" customHeight="1" x14ac:dyDescent="0.15">
      <c r="D135" s="136"/>
      <c r="I135" s="136"/>
      <c r="V135" s="137"/>
    </row>
    <row r="136" spans="4:22" s="84" customFormat="1" ht="13.5" customHeight="1" x14ac:dyDescent="0.15">
      <c r="D136" s="136"/>
      <c r="I136" s="136"/>
      <c r="V136" s="137"/>
    </row>
    <row r="137" spans="4:22" s="84" customFormat="1" ht="13.5" customHeight="1" x14ac:dyDescent="0.15">
      <c r="D137" s="136"/>
      <c r="I137" s="136"/>
      <c r="V137" s="137"/>
    </row>
    <row r="138" spans="4:22" s="84" customFormat="1" ht="13.5" customHeight="1" x14ac:dyDescent="0.15">
      <c r="D138" s="136"/>
      <c r="I138" s="136"/>
      <c r="V138" s="137"/>
    </row>
    <row r="139" spans="4:22" s="84" customFormat="1" ht="13.5" customHeight="1" x14ac:dyDescent="0.15">
      <c r="D139" s="136"/>
      <c r="I139" s="136"/>
      <c r="V139" s="137"/>
    </row>
    <row r="140" spans="4:22" s="84" customFormat="1" ht="13.5" customHeight="1" x14ac:dyDescent="0.15">
      <c r="D140" s="136"/>
      <c r="I140" s="136"/>
      <c r="V140" s="137"/>
    </row>
    <row r="141" spans="4:22" s="84" customFormat="1" ht="13.5" customHeight="1" x14ac:dyDescent="0.15">
      <c r="D141" s="136"/>
      <c r="I141" s="136"/>
      <c r="V141" s="137"/>
    </row>
    <row r="142" spans="4:22" s="84" customFormat="1" ht="13.5" customHeight="1" x14ac:dyDescent="0.15">
      <c r="D142" s="136"/>
      <c r="I142" s="136"/>
      <c r="V142" s="137"/>
    </row>
    <row r="143" spans="4:22" s="84" customFormat="1" ht="13.5" customHeight="1" x14ac:dyDescent="0.15">
      <c r="D143" s="136"/>
      <c r="I143" s="136"/>
      <c r="V143" s="137"/>
    </row>
    <row r="144" spans="4:22" s="84" customFormat="1" ht="13.5" customHeight="1" x14ac:dyDescent="0.15">
      <c r="D144" s="136"/>
      <c r="I144" s="136"/>
      <c r="V144" s="137"/>
    </row>
    <row r="145" spans="4:22" s="84" customFormat="1" ht="13.5" customHeight="1" x14ac:dyDescent="0.15">
      <c r="D145" s="136"/>
      <c r="I145" s="136"/>
      <c r="V145" s="137"/>
    </row>
    <row r="146" spans="4:22" s="84" customFormat="1" ht="13.5" customHeight="1" x14ac:dyDescent="0.15">
      <c r="D146" s="136"/>
      <c r="I146" s="136"/>
      <c r="V146" s="137"/>
    </row>
    <row r="147" spans="4:22" s="84" customFormat="1" ht="13.5" customHeight="1" x14ac:dyDescent="0.15">
      <c r="D147" s="136"/>
      <c r="I147" s="136"/>
      <c r="V147" s="137"/>
    </row>
  </sheetData>
  <sheetProtection algorithmName="SHA-512" hashValue="wWh3bZpwFV4VpTnIDX45sOy9uJdemSQroweg6V9G9CTOGgK3l2bVGO+eRv2vdhoIT4dclpPlhi8qEUTtUhU6eg==" saltValue="fLBYYGL0pn7sBc9q7FJ3Yg==" spinCount="100000" sheet="1" objects="1" scenarios="1"/>
  <mergeCells count="35">
    <mergeCell ref="AA4:AE4"/>
    <mergeCell ref="A1:A2"/>
    <mergeCell ref="B1:F2"/>
    <mergeCell ref="S1:U1"/>
    <mergeCell ref="V1:X3"/>
    <mergeCell ref="B3:F3"/>
    <mergeCell ref="Q2:R3"/>
    <mergeCell ref="AE2:AE3"/>
    <mergeCell ref="A7:A9"/>
    <mergeCell ref="A57:Y57"/>
    <mergeCell ref="AA57:AC57"/>
    <mergeCell ref="A58:Y58"/>
    <mergeCell ref="AA58:AC58"/>
    <mergeCell ref="Q5:S5"/>
    <mergeCell ref="Q4:U4"/>
    <mergeCell ref="B4:F4"/>
    <mergeCell ref="G4:K4"/>
    <mergeCell ref="B5:D5"/>
    <mergeCell ref="G5:I5"/>
    <mergeCell ref="AA5:AC5"/>
    <mergeCell ref="Y1:AD3"/>
    <mergeCell ref="S2:U3"/>
    <mergeCell ref="A60:Y60"/>
    <mergeCell ref="G1:K1"/>
    <mergeCell ref="L1:M1"/>
    <mergeCell ref="N1:P1"/>
    <mergeCell ref="Q1:R1"/>
    <mergeCell ref="G2:K3"/>
    <mergeCell ref="L2:M3"/>
    <mergeCell ref="N2:P3"/>
    <mergeCell ref="V5:X5"/>
    <mergeCell ref="L4:P4"/>
    <mergeCell ref="A59:Y59"/>
    <mergeCell ref="V4:Z4"/>
    <mergeCell ref="L5:N5"/>
  </mergeCells>
  <phoneticPr fontId="3"/>
  <dataValidations count="4">
    <dataValidation type="whole" imeMode="disabled" allowBlank="1" showInputMessage="1" showErrorMessage="1" errorTitle="入力エラー" error="入力された部数は販売店の持ち部数を超えています。_x000a_表示部数以下の数字を入力して下さい。" sqref="K12" xr:uid="{00000000-0002-0000-0600-000000000000}">
      <formula1>0</formula1>
      <formula2>J10</formula2>
    </dataValidation>
    <dataValidation type="whole" imeMode="disabled" allowBlank="1" showInputMessage="1" showErrorMessage="1" errorTitle="入力エラー" error="入力された部数は販売店の持ち部数を超えています。_x000a_表示部数以下の数字を入力して下さい。" sqref="F9 Z16 Z6:Z13 K9 F6 AE6:AE12 K6 P6" xr:uid="{00000000-0002-0000-0600-000001000000}">
      <formula1>0</formula1>
      <formula2>E6</formula2>
    </dataValidation>
    <dataValidation type="whole" imeMode="disabled" allowBlank="1" showInputMessage="1" showErrorMessage="1" errorTitle="入力エラー" error="入力された部数は販売店の持ち部数を超えています。_x000a_表示部数以下の数字を入力して下さい。" sqref="Z14:Z15 Z17" xr:uid="{00000000-0002-0000-0600-000002000000}">
      <formula1>0</formula1>
      <formula2>#REF!</formula2>
    </dataValidation>
    <dataValidation type="whole" imeMode="disabled" allowBlank="1" showInputMessage="1" showErrorMessage="1" errorTitle="入力エラー" error="入力された部数は販売店の持ち部数を超えています。_x000a_表示部数以下の数字を入力して下さい。" sqref="Z20:Z21 Z24" xr:uid="{00000000-0002-0000-0600-000003000000}">
      <formula1>0</formula1>
      <formula2>Y13</formula2>
    </dataValidation>
  </dataValidations>
  <printOptions horizontalCentered="1" verticalCentered="1"/>
  <pageMargins left="0.19685039370078741" right="0" top="0.19685039370078741" bottom="0.19685039370078741" header="0.31496062992125984" footer="0.31496062992125984"/>
  <pageSetup paperSize="12" scale="7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0">
    <tabColor theme="1"/>
    <pageSetUpPr fitToPage="1"/>
  </sheetPr>
  <dimension ref="A1:AF147"/>
  <sheetViews>
    <sheetView showGridLines="0" zoomScale="80" zoomScaleNormal="80" workbookViewId="0">
      <selection activeCell="B1" sqref="B1:F2"/>
    </sheetView>
  </sheetViews>
  <sheetFormatPr defaultRowHeight="13.5" x14ac:dyDescent="0.15"/>
  <cols>
    <col min="2" max="2" width="2.125" customWidth="1"/>
    <col min="3" max="3" width="13.625" customWidth="1"/>
    <col min="4" max="4" width="2.125" style="138" customWidth="1"/>
    <col min="5" max="6" width="8.625" customWidth="1"/>
    <col min="7" max="7" width="2.125" customWidth="1"/>
    <col min="8" max="8" width="13.625" customWidth="1"/>
    <col min="9" max="9" width="2.125" style="138" customWidth="1"/>
    <col min="10" max="11" width="8.625" customWidth="1"/>
    <col min="12" max="12" width="2.125" customWidth="1"/>
    <col min="13" max="13" width="13.625" customWidth="1"/>
    <col min="14" max="14" width="2.125" customWidth="1"/>
    <col min="15" max="16" width="8.625" customWidth="1"/>
    <col min="17" max="17" width="2.125" customWidth="1"/>
    <col min="18" max="18" width="13.625" customWidth="1"/>
    <col min="19" max="19" width="2.125" customWidth="1"/>
    <col min="20" max="21" width="8.625" customWidth="1"/>
    <col min="22" max="22" width="2.125" style="139" customWidth="1"/>
    <col min="23" max="23" width="13.625" customWidth="1"/>
    <col min="24" max="24" width="2.125" customWidth="1"/>
    <col min="25" max="26" width="8.625" customWidth="1"/>
    <col min="27" max="27" width="2.125" customWidth="1"/>
    <col min="28" max="28" width="13.625" customWidth="1"/>
    <col min="29" max="29" width="2.125" customWidth="1"/>
    <col min="30" max="31" width="8.625" customWidth="1"/>
  </cols>
  <sheetData>
    <row r="1" spans="1:32" s="6" customFormat="1" ht="15" customHeight="1" x14ac:dyDescent="0.15">
      <c r="A1" s="289" t="s">
        <v>16</v>
      </c>
      <c r="B1" s="291" t="str">
        <f>IF(記入欄!G2="","",記入欄!G2)</f>
        <v/>
      </c>
      <c r="C1" s="292"/>
      <c r="D1" s="292"/>
      <c r="E1" s="292"/>
      <c r="F1" s="292"/>
      <c r="G1" s="309" t="s">
        <v>19</v>
      </c>
      <c r="H1" s="309"/>
      <c r="I1" s="309"/>
      <c r="J1" s="309"/>
      <c r="K1" s="309"/>
      <c r="L1" s="311" t="s">
        <v>3</v>
      </c>
      <c r="M1" s="312"/>
      <c r="N1" s="317" t="str">
        <f>IF(記入欄!G5="","",記入欄!G5)</f>
        <v/>
      </c>
      <c r="O1" s="318"/>
      <c r="P1" s="318"/>
      <c r="Q1" s="311" t="s">
        <v>18</v>
      </c>
      <c r="R1" s="312"/>
      <c r="S1" s="295" t="str">
        <f>IF(記入欄!G7="","",記入欄!G7)</f>
        <v/>
      </c>
      <c r="T1" s="296"/>
      <c r="U1" s="297"/>
      <c r="V1" s="298" t="s">
        <v>4</v>
      </c>
      <c r="W1" s="299"/>
      <c r="X1" s="300"/>
      <c r="Y1" s="272" t="str">
        <f>IF(記入欄!G8="","",記入欄!G8)</f>
        <v/>
      </c>
      <c r="Z1" s="273"/>
      <c r="AA1" s="273"/>
      <c r="AB1" s="273"/>
      <c r="AC1" s="273"/>
      <c r="AD1" s="274"/>
      <c r="AE1" s="5" t="s">
        <v>0</v>
      </c>
      <c r="AF1" s="100"/>
    </row>
    <row r="2" spans="1:32" s="6" customFormat="1" ht="15" customHeight="1" x14ac:dyDescent="0.15">
      <c r="A2" s="290"/>
      <c r="B2" s="293"/>
      <c r="C2" s="294"/>
      <c r="D2" s="294"/>
      <c r="E2" s="294"/>
      <c r="F2" s="294"/>
      <c r="G2" s="310" t="str">
        <f>IF(記入欄!G4="","",記入欄!G4)</f>
        <v/>
      </c>
      <c r="H2" s="310"/>
      <c r="I2" s="310"/>
      <c r="J2" s="310"/>
      <c r="K2" s="310"/>
      <c r="L2" s="311" t="s">
        <v>2</v>
      </c>
      <c r="M2" s="312"/>
      <c r="N2" s="319" t="str">
        <f>IF(記入欄!G6="","",記入欄!G6)</f>
        <v/>
      </c>
      <c r="O2" s="320"/>
      <c r="P2" s="320"/>
      <c r="Q2" s="313" t="s">
        <v>308</v>
      </c>
      <c r="R2" s="314"/>
      <c r="S2" s="281">
        <f>集計表!R28</f>
        <v>0</v>
      </c>
      <c r="T2" s="282"/>
      <c r="U2" s="283"/>
      <c r="V2" s="301"/>
      <c r="W2" s="302"/>
      <c r="X2" s="303"/>
      <c r="Y2" s="275"/>
      <c r="Z2" s="276"/>
      <c r="AA2" s="276"/>
      <c r="AB2" s="276"/>
      <c r="AC2" s="276"/>
      <c r="AD2" s="277"/>
      <c r="AE2" s="287">
        <v>5</v>
      </c>
    </row>
    <row r="3" spans="1:32" s="6" customFormat="1" ht="15" customHeight="1" x14ac:dyDescent="0.15">
      <c r="A3" s="113" t="s">
        <v>17</v>
      </c>
      <c r="B3" s="307" t="str">
        <f>IF(記入欄!G3="","",記入欄!G3)</f>
        <v/>
      </c>
      <c r="C3" s="308"/>
      <c r="D3" s="308"/>
      <c r="E3" s="308"/>
      <c r="F3" s="308"/>
      <c r="G3" s="310"/>
      <c r="H3" s="310"/>
      <c r="I3" s="310"/>
      <c r="J3" s="310"/>
      <c r="K3" s="310"/>
      <c r="L3" s="311"/>
      <c r="M3" s="312"/>
      <c r="N3" s="321"/>
      <c r="O3" s="322"/>
      <c r="P3" s="322"/>
      <c r="Q3" s="315"/>
      <c r="R3" s="316"/>
      <c r="S3" s="284"/>
      <c r="T3" s="285"/>
      <c r="U3" s="286"/>
      <c r="V3" s="304"/>
      <c r="W3" s="305"/>
      <c r="X3" s="306"/>
      <c r="Y3" s="278"/>
      <c r="Z3" s="279"/>
      <c r="AA3" s="279"/>
      <c r="AB3" s="279"/>
      <c r="AC3" s="279"/>
      <c r="AD3" s="280"/>
      <c r="AE3" s="288"/>
    </row>
    <row r="4" spans="1:32" s="134" customFormat="1" ht="16.5" customHeight="1" x14ac:dyDescent="0.15">
      <c r="A4" s="8" t="s">
        <v>38</v>
      </c>
      <c r="B4" s="260" t="s">
        <v>6</v>
      </c>
      <c r="C4" s="261"/>
      <c r="D4" s="261"/>
      <c r="E4" s="261"/>
      <c r="F4" s="262"/>
      <c r="G4" s="260" t="s">
        <v>7</v>
      </c>
      <c r="H4" s="261"/>
      <c r="I4" s="261"/>
      <c r="J4" s="261"/>
      <c r="K4" s="262"/>
      <c r="L4" s="260" t="s">
        <v>8</v>
      </c>
      <c r="M4" s="261"/>
      <c r="N4" s="261"/>
      <c r="O4" s="261"/>
      <c r="P4" s="262"/>
      <c r="Q4" s="260" t="s">
        <v>23</v>
      </c>
      <c r="R4" s="261"/>
      <c r="S4" s="261"/>
      <c r="T4" s="261"/>
      <c r="U4" s="262"/>
      <c r="V4" s="260" t="s">
        <v>10</v>
      </c>
      <c r="W4" s="261"/>
      <c r="X4" s="261"/>
      <c r="Y4" s="261"/>
      <c r="Z4" s="262"/>
      <c r="AA4" s="260" t="s">
        <v>11</v>
      </c>
      <c r="AB4" s="261"/>
      <c r="AC4" s="261"/>
      <c r="AD4" s="261"/>
      <c r="AE4" s="262"/>
    </row>
    <row r="5" spans="1:32" s="134" customFormat="1" ht="16.5" customHeight="1" x14ac:dyDescent="0.15">
      <c r="A5" s="7">
        <v>33</v>
      </c>
      <c r="B5" s="263" t="s">
        <v>12</v>
      </c>
      <c r="C5" s="264"/>
      <c r="D5" s="265"/>
      <c r="E5" s="9" t="s">
        <v>13</v>
      </c>
      <c r="F5" s="10" t="s">
        <v>14</v>
      </c>
      <c r="G5" s="263" t="s">
        <v>12</v>
      </c>
      <c r="H5" s="264"/>
      <c r="I5" s="265"/>
      <c r="J5" s="9" t="s">
        <v>13</v>
      </c>
      <c r="K5" s="10" t="s">
        <v>14</v>
      </c>
      <c r="L5" s="263" t="s">
        <v>12</v>
      </c>
      <c r="M5" s="264"/>
      <c r="N5" s="265"/>
      <c r="O5" s="9" t="s">
        <v>13</v>
      </c>
      <c r="P5" s="10" t="s">
        <v>14</v>
      </c>
      <c r="Q5" s="263" t="s">
        <v>12</v>
      </c>
      <c r="R5" s="264"/>
      <c r="S5" s="265"/>
      <c r="T5" s="9" t="s">
        <v>13</v>
      </c>
      <c r="U5" s="10" t="s">
        <v>14</v>
      </c>
      <c r="V5" s="263" t="s">
        <v>12</v>
      </c>
      <c r="W5" s="264"/>
      <c r="X5" s="265"/>
      <c r="Y5" s="9" t="s">
        <v>13</v>
      </c>
      <c r="Z5" s="10" t="s">
        <v>14</v>
      </c>
      <c r="AA5" s="263" t="s">
        <v>12</v>
      </c>
      <c r="AB5" s="264"/>
      <c r="AC5" s="265"/>
      <c r="AD5" s="9" t="s">
        <v>13</v>
      </c>
      <c r="AE5" s="10" t="s">
        <v>14</v>
      </c>
    </row>
    <row r="6" spans="1:32" s="135" customFormat="1" ht="16.5" customHeight="1" x14ac:dyDescent="0.15">
      <c r="A6" s="11">
        <v>205</v>
      </c>
      <c r="B6" s="12"/>
      <c r="C6" s="13" t="s">
        <v>159</v>
      </c>
      <c r="D6" s="14"/>
      <c r="E6" s="15">
        <v>750</v>
      </c>
      <c r="F6" s="1"/>
      <c r="G6" s="176"/>
      <c r="H6" s="201"/>
      <c r="I6" s="177"/>
      <c r="J6" s="175"/>
      <c r="K6" s="1"/>
      <c r="L6" s="17"/>
      <c r="M6" s="13" t="s">
        <v>159</v>
      </c>
      <c r="N6" s="18"/>
      <c r="O6" s="15">
        <v>200</v>
      </c>
      <c r="P6" s="1"/>
      <c r="Q6" s="17"/>
      <c r="R6" s="13" t="s">
        <v>160</v>
      </c>
      <c r="S6" s="18"/>
      <c r="T6" s="15">
        <v>3750</v>
      </c>
      <c r="U6" s="1"/>
      <c r="V6" s="18"/>
      <c r="W6" s="19" t="s">
        <v>161</v>
      </c>
      <c r="X6" s="18"/>
      <c r="Y6" s="15">
        <v>900</v>
      </c>
      <c r="Z6" s="1"/>
      <c r="AA6" s="17"/>
      <c r="AB6" s="13" t="s">
        <v>159</v>
      </c>
      <c r="AC6" s="18"/>
      <c r="AD6" s="15">
        <v>200</v>
      </c>
      <c r="AE6" s="1"/>
    </row>
    <row r="7" spans="1:32" s="135" customFormat="1" ht="16.5" customHeight="1" x14ac:dyDescent="0.15">
      <c r="A7" s="267" t="s">
        <v>162</v>
      </c>
      <c r="B7" s="20"/>
      <c r="C7" s="21" t="s">
        <v>416</v>
      </c>
      <c r="D7" s="22"/>
      <c r="E7" s="23">
        <v>200</v>
      </c>
      <c r="F7" s="2"/>
      <c r="G7" s="148"/>
      <c r="H7" s="147"/>
      <c r="I7" s="141"/>
      <c r="J7" s="143"/>
      <c r="K7" s="2"/>
      <c r="L7" s="162"/>
      <c r="M7" s="188"/>
      <c r="N7" s="188"/>
      <c r="O7" s="146"/>
      <c r="P7" s="2"/>
      <c r="Q7" s="24"/>
      <c r="R7" s="25" t="s">
        <v>417</v>
      </c>
      <c r="S7" s="26"/>
      <c r="T7" s="23">
        <v>1700</v>
      </c>
      <c r="U7" s="2"/>
      <c r="V7" s="26"/>
      <c r="W7" s="27" t="s">
        <v>377</v>
      </c>
      <c r="X7" s="26"/>
      <c r="Y7" s="23">
        <v>750</v>
      </c>
      <c r="Z7" s="2"/>
      <c r="AA7" s="24"/>
      <c r="AB7" s="25" t="s">
        <v>416</v>
      </c>
      <c r="AC7" s="26"/>
      <c r="AD7" s="204" t="s">
        <v>324</v>
      </c>
      <c r="AE7" s="2"/>
    </row>
    <row r="8" spans="1:32" s="135" customFormat="1" ht="16.5" customHeight="1" x14ac:dyDescent="0.15">
      <c r="A8" s="267"/>
      <c r="B8" s="20"/>
      <c r="C8" s="25" t="s">
        <v>163</v>
      </c>
      <c r="D8" s="22"/>
      <c r="E8" s="23">
        <v>800</v>
      </c>
      <c r="F8" s="2"/>
      <c r="G8" s="148"/>
      <c r="H8" s="147"/>
      <c r="I8" s="141"/>
      <c r="J8" s="143"/>
      <c r="K8" s="2"/>
      <c r="L8" s="162"/>
      <c r="M8" s="141"/>
      <c r="N8" s="141"/>
      <c r="O8" s="170"/>
      <c r="P8" s="2"/>
      <c r="Q8" s="24"/>
      <c r="R8" s="25" t="s">
        <v>336</v>
      </c>
      <c r="S8" s="26"/>
      <c r="T8" s="23">
        <v>800</v>
      </c>
      <c r="U8" s="2"/>
      <c r="V8" s="141"/>
      <c r="W8" s="148"/>
      <c r="X8" s="141"/>
      <c r="Y8" s="143"/>
      <c r="Z8" s="2"/>
      <c r="AA8" s="24"/>
      <c r="AB8" s="25" t="s">
        <v>416</v>
      </c>
      <c r="AC8" s="26"/>
      <c r="AD8" s="23">
        <v>100</v>
      </c>
      <c r="AE8" s="2"/>
    </row>
    <row r="9" spans="1:32" s="135" customFormat="1" ht="16.5" customHeight="1" x14ac:dyDescent="0.15">
      <c r="A9" s="267"/>
      <c r="B9" s="148"/>
      <c r="C9" s="147"/>
      <c r="D9" s="147"/>
      <c r="E9" s="143"/>
      <c r="F9" s="2"/>
      <c r="G9" s="148"/>
      <c r="H9" s="147"/>
      <c r="I9" s="141"/>
      <c r="J9" s="143"/>
      <c r="K9" s="2"/>
      <c r="L9" s="148"/>
      <c r="M9" s="147"/>
      <c r="N9" s="141"/>
      <c r="O9" s="170"/>
      <c r="P9" s="2"/>
      <c r="Q9" s="24"/>
      <c r="R9" s="25" t="s">
        <v>164</v>
      </c>
      <c r="S9" s="26"/>
      <c r="T9" s="23">
        <v>1450</v>
      </c>
      <c r="U9" s="2"/>
      <c r="V9" s="141"/>
      <c r="W9" s="148"/>
      <c r="X9" s="141"/>
      <c r="Y9" s="143"/>
      <c r="Z9" s="2"/>
      <c r="AA9" s="148"/>
      <c r="AB9" s="147"/>
      <c r="AC9" s="141"/>
      <c r="AD9" s="143"/>
      <c r="AE9" s="2"/>
    </row>
    <row r="10" spans="1:32" s="135" customFormat="1" ht="16.5" customHeight="1" x14ac:dyDescent="0.15">
      <c r="A10" s="37"/>
      <c r="B10" s="141"/>
      <c r="C10" s="178"/>
      <c r="D10" s="141"/>
      <c r="E10" s="179"/>
      <c r="F10" s="3"/>
      <c r="G10" s="141"/>
      <c r="H10" s="141"/>
      <c r="I10" s="141"/>
      <c r="J10" s="179"/>
      <c r="K10" s="2"/>
      <c r="L10" s="148"/>
      <c r="M10" s="147"/>
      <c r="N10" s="141"/>
      <c r="O10" s="143"/>
      <c r="P10" s="2"/>
      <c r="Q10" s="24"/>
      <c r="R10" s="25" t="s">
        <v>165</v>
      </c>
      <c r="S10" s="26"/>
      <c r="T10" s="23">
        <v>600</v>
      </c>
      <c r="U10" s="2"/>
      <c r="V10" s="141"/>
      <c r="W10" s="148"/>
      <c r="X10" s="141"/>
      <c r="Y10" s="143"/>
      <c r="Z10" s="2"/>
      <c r="AA10" s="148"/>
      <c r="AB10" s="147"/>
      <c r="AC10" s="141"/>
      <c r="AD10" s="143"/>
      <c r="AE10" s="2"/>
    </row>
    <row r="11" spans="1:32" s="135" customFormat="1" ht="16.5" customHeight="1" x14ac:dyDescent="0.15">
      <c r="A11" s="31"/>
      <c r="B11" s="141"/>
      <c r="C11" s="141"/>
      <c r="D11" s="141"/>
      <c r="E11" s="179"/>
      <c r="F11" s="3"/>
      <c r="G11" s="141"/>
      <c r="H11" s="141"/>
      <c r="I11" s="141"/>
      <c r="J11" s="179"/>
      <c r="K11" s="2"/>
      <c r="L11" s="141"/>
      <c r="M11" s="141"/>
      <c r="N11" s="180"/>
      <c r="O11" s="143"/>
      <c r="P11" s="2"/>
      <c r="Q11" s="34"/>
      <c r="R11" s="25" t="s">
        <v>166</v>
      </c>
      <c r="S11" s="35"/>
      <c r="T11" s="23">
        <v>500</v>
      </c>
      <c r="U11" s="2"/>
      <c r="V11" s="160"/>
      <c r="W11" s="148"/>
      <c r="X11" s="160"/>
      <c r="Y11" s="143"/>
      <c r="Z11" s="2"/>
      <c r="AA11" s="140"/>
      <c r="AB11" s="147"/>
      <c r="AC11" s="160"/>
      <c r="AD11" s="143"/>
      <c r="AE11" s="2"/>
    </row>
    <row r="12" spans="1:32" s="135" customFormat="1" ht="16.5" customHeight="1" x14ac:dyDescent="0.15">
      <c r="A12" s="37"/>
      <c r="B12" s="141"/>
      <c r="C12" s="141"/>
      <c r="D12" s="141"/>
      <c r="E12" s="179"/>
      <c r="F12" s="3"/>
      <c r="G12" s="141"/>
      <c r="H12" s="141"/>
      <c r="I12" s="141"/>
      <c r="J12" s="179"/>
      <c r="K12" s="2"/>
      <c r="L12" s="141"/>
      <c r="M12" s="141"/>
      <c r="N12" s="142"/>
      <c r="O12" s="143"/>
      <c r="P12" s="2"/>
      <c r="Q12" s="24"/>
      <c r="R12" s="25" t="s">
        <v>167</v>
      </c>
      <c r="S12" s="26"/>
      <c r="T12" s="23">
        <v>200</v>
      </c>
      <c r="U12" s="2"/>
      <c r="V12" s="141"/>
      <c r="W12" s="148"/>
      <c r="X12" s="141"/>
      <c r="Y12" s="143"/>
      <c r="Z12" s="2"/>
      <c r="AA12" s="148"/>
      <c r="AB12" s="147"/>
      <c r="AC12" s="141"/>
      <c r="AD12" s="143"/>
      <c r="AE12" s="2"/>
    </row>
    <row r="13" spans="1:32" s="135" customFormat="1" ht="16.5" customHeight="1" x14ac:dyDescent="0.15">
      <c r="A13" s="37"/>
      <c r="B13" s="141"/>
      <c r="C13" s="141"/>
      <c r="D13" s="141"/>
      <c r="E13" s="179"/>
      <c r="F13" s="3"/>
      <c r="G13" s="141"/>
      <c r="H13" s="141"/>
      <c r="I13" s="141"/>
      <c r="J13" s="179"/>
      <c r="K13" s="2"/>
      <c r="L13" s="141"/>
      <c r="M13" s="141"/>
      <c r="N13" s="142"/>
      <c r="O13" s="143"/>
      <c r="P13" s="2"/>
      <c r="Q13" s="24"/>
      <c r="R13" s="25" t="s">
        <v>337</v>
      </c>
      <c r="S13" s="26"/>
      <c r="T13" s="23">
        <v>950</v>
      </c>
      <c r="U13" s="2"/>
      <c r="V13" s="141"/>
      <c r="W13" s="148"/>
      <c r="X13" s="141"/>
      <c r="Y13" s="143"/>
      <c r="Z13" s="2"/>
      <c r="AA13" s="148"/>
      <c r="AB13" s="147"/>
      <c r="AC13" s="141"/>
      <c r="AD13" s="143"/>
      <c r="AE13" s="2"/>
    </row>
    <row r="14" spans="1:32" s="135" customFormat="1" ht="16.5" customHeight="1" x14ac:dyDescent="0.15">
      <c r="A14" s="37"/>
      <c r="B14" s="141"/>
      <c r="C14" s="141"/>
      <c r="D14" s="141"/>
      <c r="E14" s="179"/>
      <c r="F14" s="3"/>
      <c r="G14" s="141"/>
      <c r="H14" s="141"/>
      <c r="I14" s="141"/>
      <c r="J14" s="179"/>
      <c r="K14" s="2"/>
      <c r="L14" s="141"/>
      <c r="M14" s="141"/>
      <c r="N14" s="142"/>
      <c r="O14" s="143"/>
      <c r="P14" s="2"/>
      <c r="Q14" s="148"/>
      <c r="R14" s="147"/>
      <c r="S14" s="141"/>
      <c r="T14" s="150"/>
      <c r="U14" s="2"/>
      <c r="V14" s="141"/>
      <c r="W14" s="148"/>
      <c r="X14" s="141"/>
      <c r="Y14" s="143"/>
      <c r="Z14" s="2"/>
      <c r="AA14" s="148"/>
      <c r="AB14" s="147"/>
      <c r="AC14" s="141"/>
      <c r="AD14" s="143"/>
      <c r="AE14" s="2"/>
    </row>
    <row r="15" spans="1:32" s="135" customFormat="1" ht="16.5" customHeight="1" x14ac:dyDescent="0.15">
      <c r="A15" s="37"/>
      <c r="B15" s="141"/>
      <c r="C15" s="141"/>
      <c r="D15" s="141"/>
      <c r="E15" s="179"/>
      <c r="F15" s="3"/>
      <c r="G15" s="141"/>
      <c r="H15" s="141"/>
      <c r="I15" s="141"/>
      <c r="J15" s="179"/>
      <c r="K15" s="2"/>
      <c r="L15" s="141"/>
      <c r="M15" s="141"/>
      <c r="N15" s="142"/>
      <c r="O15" s="143"/>
      <c r="P15" s="2"/>
      <c r="Q15" s="148"/>
      <c r="R15" s="147"/>
      <c r="S15" s="141"/>
      <c r="T15" s="150"/>
      <c r="U15" s="2"/>
      <c r="V15" s="141"/>
      <c r="W15" s="148"/>
      <c r="X15" s="141"/>
      <c r="Y15" s="143"/>
      <c r="Z15" s="2"/>
      <c r="AA15" s="148"/>
      <c r="AB15" s="147"/>
      <c r="AC15" s="141"/>
      <c r="AD15" s="143"/>
      <c r="AE15" s="2"/>
    </row>
    <row r="16" spans="1:32" s="135" customFormat="1" ht="16.5" customHeight="1" x14ac:dyDescent="0.15">
      <c r="A16" s="37"/>
      <c r="B16" s="141"/>
      <c r="C16" s="141"/>
      <c r="D16" s="141"/>
      <c r="E16" s="179"/>
      <c r="F16" s="3"/>
      <c r="G16" s="141"/>
      <c r="H16" s="141"/>
      <c r="I16" s="141"/>
      <c r="J16" s="179"/>
      <c r="K16" s="2"/>
      <c r="L16" s="141"/>
      <c r="M16" s="141"/>
      <c r="N16" s="142"/>
      <c r="O16" s="143"/>
      <c r="P16" s="2"/>
      <c r="Q16" s="148"/>
      <c r="R16" s="147"/>
      <c r="S16" s="141"/>
      <c r="T16" s="150"/>
      <c r="U16" s="2"/>
      <c r="V16" s="141"/>
      <c r="W16" s="148"/>
      <c r="X16" s="141"/>
      <c r="Y16" s="143"/>
      <c r="Z16" s="2"/>
      <c r="AA16" s="148"/>
      <c r="AB16" s="147"/>
      <c r="AC16" s="141"/>
      <c r="AD16" s="143"/>
      <c r="AE16" s="2"/>
    </row>
    <row r="17" spans="1:31" s="135" customFormat="1" ht="16.5" customHeight="1" x14ac:dyDescent="0.15">
      <c r="A17" s="37"/>
      <c r="B17" s="141"/>
      <c r="C17" s="141"/>
      <c r="D17" s="141"/>
      <c r="E17" s="179"/>
      <c r="F17" s="3"/>
      <c r="G17" s="141"/>
      <c r="H17" s="141"/>
      <c r="I17" s="141"/>
      <c r="J17" s="179"/>
      <c r="K17" s="2"/>
      <c r="L17" s="141"/>
      <c r="M17" s="141"/>
      <c r="N17" s="181"/>
      <c r="O17" s="143"/>
      <c r="P17" s="2"/>
      <c r="Q17" s="151"/>
      <c r="R17" s="147"/>
      <c r="S17" s="167"/>
      <c r="T17" s="150"/>
      <c r="U17" s="2"/>
      <c r="V17" s="167"/>
      <c r="W17" s="148"/>
      <c r="X17" s="167"/>
      <c r="Y17" s="143"/>
      <c r="Z17" s="2"/>
      <c r="AA17" s="151"/>
      <c r="AB17" s="147"/>
      <c r="AC17" s="167"/>
      <c r="AD17" s="143"/>
      <c r="AE17" s="2"/>
    </row>
    <row r="18" spans="1:31" s="135" customFormat="1" ht="16.5" customHeight="1" x14ac:dyDescent="0.15">
      <c r="A18" s="37"/>
      <c r="B18" s="141"/>
      <c r="C18" s="141"/>
      <c r="D18" s="141"/>
      <c r="E18" s="179"/>
      <c r="F18" s="3"/>
      <c r="G18" s="141"/>
      <c r="H18" s="141"/>
      <c r="I18" s="141"/>
      <c r="J18" s="179"/>
      <c r="K18" s="2"/>
      <c r="L18" s="141"/>
      <c r="M18" s="141"/>
      <c r="N18" s="142"/>
      <c r="O18" s="143"/>
      <c r="P18" s="2"/>
      <c r="Q18" s="148"/>
      <c r="R18" s="147"/>
      <c r="S18" s="141"/>
      <c r="T18" s="150"/>
      <c r="U18" s="2"/>
      <c r="V18" s="141"/>
      <c r="W18" s="148"/>
      <c r="X18" s="141"/>
      <c r="Y18" s="143"/>
      <c r="Z18" s="2"/>
      <c r="AA18" s="148"/>
      <c r="AB18" s="147"/>
      <c r="AC18" s="141"/>
      <c r="AD18" s="143"/>
      <c r="AE18" s="2"/>
    </row>
    <row r="19" spans="1:31" s="135" customFormat="1" ht="16.5" customHeight="1" x14ac:dyDescent="0.15">
      <c r="A19" s="37"/>
      <c r="B19" s="141"/>
      <c r="C19" s="141"/>
      <c r="D19" s="141"/>
      <c r="E19" s="179"/>
      <c r="F19" s="3"/>
      <c r="G19" s="148"/>
      <c r="H19" s="147"/>
      <c r="I19" s="141"/>
      <c r="J19" s="143"/>
      <c r="K19" s="2"/>
      <c r="L19" s="141"/>
      <c r="M19" s="141"/>
      <c r="N19" s="142"/>
      <c r="O19" s="143"/>
      <c r="P19" s="2"/>
      <c r="Q19" s="148"/>
      <c r="R19" s="147"/>
      <c r="S19" s="141"/>
      <c r="T19" s="143"/>
      <c r="U19" s="2"/>
      <c r="V19" s="141"/>
      <c r="W19" s="148"/>
      <c r="X19" s="141"/>
      <c r="Y19" s="143"/>
      <c r="Z19" s="2"/>
      <c r="AA19" s="148"/>
      <c r="AB19" s="147"/>
      <c r="AC19" s="141"/>
      <c r="AD19" s="143"/>
      <c r="AE19" s="2"/>
    </row>
    <row r="20" spans="1:31" s="135" customFormat="1" ht="16.5" customHeight="1" x14ac:dyDescent="0.15">
      <c r="A20" s="45">
        <f>SUM(F22,P22,U22,Z22,AE22)</f>
        <v>0</v>
      </c>
      <c r="B20" s="148"/>
      <c r="C20" s="147"/>
      <c r="D20" s="147"/>
      <c r="E20" s="143"/>
      <c r="F20" s="2"/>
      <c r="G20" s="148"/>
      <c r="H20" s="147"/>
      <c r="I20" s="141"/>
      <c r="J20" s="143"/>
      <c r="K20" s="2"/>
      <c r="L20" s="148"/>
      <c r="M20" s="147"/>
      <c r="N20" s="141"/>
      <c r="O20" s="143"/>
      <c r="P20" s="2"/>
      <c r="Q20" s="148"/>
      <c r="R20" s="147"/>
      <c r="S20" s="141"/>
      <c r="T20" s="150"/>
      <c r="U20" s="2"/>
      <c r="V20" s="141"/>
      <c r="W20" s="148"/>
      <c r="X20" s="141"/>
      <c r="Y20" s="143"/>
      <c r="Z20" s="2"/>
      <c r="AA20" s="148"/>
      <c r="AB20" s="147"/>
      <c r="AC20" s="141"/>
      <c r="AD20" s="143"/>
      <c r="AE20" s="2"/>
    </row>
    <row r="21" spans="1:31" s="135" customFormat="1" ht="16.5" customHeight="1" x14ac:dyDescent="0.15">
      <c r="A21" s="37"/>
      <c r="B21" s="165"/>
      <c r="C21" s="147"/>
      <c r="D21" s="152"/>
      <c r="E21" s="143"/>
      <c r="F21" s="2"/>
      <c r="G21" s="165"/>
      <c r="H21" s="147"/>
      <c r="I21" s="153"/>
      <c r="J21" s="143"/>
      <c r="K21" s="2"/>
      <c r="L21" s="165"/>
      <c r="M21" s="147"/>
      <c r="N21" s="166"/>
      <c r="O21" s="143"/>
      <c r="P21" s="2"/>
      <c r="Q21" s="165"/>
      <c r="R21" s="147"/>
      <c r="S21" s="166"/>
      <c r="T21" s="143"/>
      <c r="U21" s="2"/>
      <c r="V21" s="166"/>
      <c r="W21" s="148"/>
      <c r="X21" s="166"/>
      <c r="Y21" s="143"/>
      <c r="Z21" s="2"/>
      <c r="AA21" s="165"/>
      <c r="AB21" s="147"/>
      <c r="AC21" s="166"/>
      <c r="AD21" s="143"/>
      <c r="AE21" s="2"/>
    </row>
    <row r="22" spans="1:31" s="135" customFormat="1" ht="16.5" customHeight="1" x14ac:dyDescent="0.15">
      <c r="A22" s="45">
        <f>SUM(E22,O22,T22,Y22,AD22)</f>
        <v>13850</v>
      </c>
      <c r="B22" s="28"/>
      <c r="C22" s="46" t="s">
        <v>5</v>
      </c>
      <c r="D22" s="42"/>
      <c r="E22" s="47">
        <f>SUM(E6:E8)</f>
        <v>1750</v>
      </c>
      <c r="F22" s="48">
        <f>SUM(F6:F8)</f>
        <v>0</v>
      </c>
      <c r="G22" s="28"/>
      <c r="H22" s="22"/>
      <c r="I22" s="43"/>
      <c r="J22" s="47"/>
      <c r="K22" s="48"/>
      <c r="L22" s="28"/>
      <c r="M22" s="46" t="s">
        <v>5</v>
      </c>
      <c r="N22" s="44"/>
      <c r="O22" s="47">
        <f>SUM(O6:O6)</f>
        <v>200</v>
      </c>
      <c r="P22" s="48">
        <f>SUM(P6)</f>
        <v>0</v>
      </c>
      <c r="Q22" s="28"/>
      <c r="R22" s="46" t="s">
        <v>5</v>
      </c>
      <c r="S22" s="44"/>
      <c r="T22" s="47">
        <f>SUM(T6:T13)</f>
        <v>9950</v>
      </c>
      <c r="U22" s="48">
        <f>SUM(U6:U13)</f>
        <v>0</v>
      </c>
      <c r="V22" s="44"/>
      <c r="W22" s="49" t="s">
        <v>5</v>
      </c>
      <c r="X22" s="44"/>
      <c r="Y22" s="47">
        <f>SUM(Y6:Y7)</f>
        <v>1650</v>
      </c>
      <c r="Z22" s="48">
        <f>SUM(Z6:Z7)</f>
        <v>0</v>
      </c>
      <c r="AA22" s="28"/>
      <c r="AB22" s="46" t="s">
        <v>5</v>
      </c>
      <c r="AC22" s="44"/>
      <c r="AD22" s="47">
        <f>SUM(AD6:AD8)</f>
        <v>300</v>
      </c>
      <c r="AE22" s="48">
        <f>SUM(AE6:AE8)</f>
        <v>0</v>
      </c>
    </row>
    <row r="23" spans="1:31" s="135" customFormat="1" ht="16.5" customHeight="1" x14ac:dyDescent="0.15">
      <c r="A23" s="183"/>
      <c r="B23" s="50"/>
      <c r="C23" s="51"/>
      <c r="D23" s="52"/>
      <c r="E23" s="53"/>
      <c r="F23" s="54"/>
      <c r="G23" s="50"/>
      <c r="H23" s="51"/>
      <c r="I23" s="55"/>
      <c r="J23" s="53"/>
      <c r="K23" s="54"/>
      <c r="L23" s="50"/>
      <c r="M23" s="51"/>
      <c r="N23" s="56"/>
      <c r="O23" s="53"/>
      <c r="P23" s="54"/>
      <c r="Q23" s="50"/>
      <c r="R23" s="51"/>
      <c r="S23" s="56"/>
      <c r="T23" s="53"/>
      <c r="U23" s="54"/>
      <c r="V23" s="56"/>
      <c r="W23" s="39"/>
      <c r="X23" s="56"/>
      <c r="Y23" s="53"/>
      <c r="Z23" s="54"/>
      <c r="AA23" s="50"/>
      <c r="AB23" s="51"/>
      <c r="AC23" s="56"/>
      <c r="AD23" s="53"/>
      <c r="AE23" s="54"/>
    </row>
    <row r="24" spans="1:31" s="135" customFormat="1" ht="16.5" customHeight="1" x14ac:dyDescent="0.15">
      <c r="A24" s="57"/>
      <c r="B24" s="260" t="s">
        <v>6</v>
      </c>
      <c r="C24" s="261"/>
      <c r="D24" s="261"/>
      <c r="E24" s="261"/>
      <c r="F24" s="262"/>
      <c r="G24" s="260" t="s">
        <v>7</v>
      </c>
      <c r="H24" s="261"/>
      <c r="I24" s="261"/>
      <c r="J24" s="261"/>
      <c r="K24" s="262"/>
      <c r="L24" s="260" t="s">
        <v>8</v>
      </c>
      <c r="M24" s="261"/>
      <c r="N24" s="261"/>
      <c r="O24" s="261"/>
      <c r="P24" s="262"/>
      <c r="Q24" s="260" t="s">
        <v>9</v>
      </c>
      <c r="R24" s="261"/>
      <c r="S24" s="261"/>
      <c r="T24" s="261"/>
      <c r="U24" s="262"/>
      <c r="V24" s="260" t="s">
        <v>23</v>
      </c>
      <c r="W24" s="261"/>
      <c r="X24" s="261"/>
      <c r="Y24" s="261"/>
      <c r="Z24" s="262"/>
      <c r="AA24" s="260" t="s">
        <v>11</v>
      </c>
      <c r="AB24" s="261"/>
      <c r="AC24" s="261"/>
      <c r="AD24" s="261"/>
      <c r="AE24" s="262"/>
    </row>
    <row r="25" spans="1:31" s="135" customFormat="1" ht="16.5" customHeight="1" x14ac:dyDescent="0.15">
      <c r="A25" s="58"/>
      <c r="B25" s="263" t="s">
        <v>12</v>
      </c>
      <c r="C25" s="264"/>
      <c r="D25" s="265"/>
      <c r="E25" s="59" t="s">
        <v>13</v>
      </c>
      <c r="F25" s="60" t="s">
        <v>14</v>
      </c>
      <c r="G25" s="263" t="s">
        <v>12</v>
      </c>
      <c r="H25" s="264"/>
      <c r="I25" s="265"/>
      <c r="J25" s="59" t="s">
        <v>13</v>
      </c>
      <c r="K25" s="60" t="s">
        <v>14</v>
      </c>
      <c r="L25" s="263" t="s">
        <v>12</v>
      </c>
      <c r="M25" s="264"/>
      <c r="N25" s="265"/>
      <c r="O25" s="59" t="s">
        <v>13</v>
      </c>
      <c r="P25" s="60" t="s">
        <v>14</v>
      </c>
      <c r="Q25" s="263" t="s">
        <v>12</v>
      </c>
      <c r="R25" s="264"/>
      <c r="S25" s="265"/>
      <c r="T25" s="61" t="s">
        <v>13</v>
      </c>
      <c r="U25" s="60" t="s">
        <v>14</v>
      </c>
      <c r="V25" s="263" t="s">
        <v>12</v>
      </c>
      <c r="W25" s="264"/>
      <c r="X25" s="265"/>
      <c r="Y25" s="59" t="s">
        <v>13</v>
      </c>
      <c r="Z25" s="60" t="s">
        <v>14</v>
      </c>
      <c r="AA25" s="263" t="s">
        <v>12</v>
      </c>
      <c r="AB25" s="264"/>
      <c r="AC25" s="265"/>
      <c r="AD25" s="59" t="s">
        <v>13</v>
      </c>
      <c r="AE25" s="60" t="s">
        <v>14</v>
      </c>
    </row>
    <row r="26" spans="1:31" s="135" customFormat="1" ht="16.5" customHeight="1" x14ac:dyDescent="0.15">
      <c r="A26" s="31">
        <v>216</v>
      </c>
      <c r="B26" s="34"/>
      <c r="C26" s="21" t="s">
        <v>396</v>
      </c>
      <c r="D26" s="63"/>
      <c r="E26" s="64">
        <v>1350</v>
      </c>
      <c r="F26" s="4"/>
      <c r="G26" s="140"/>
      <c r="H26" s="198"/>
      <c r="I26" s="190"/>
      <c r="J26" s="215"/>
      <c r="K26" s="2"/>
      <c r="L26" s="140"/>
      <c r="M26" s="149"/>
      <c r="N26" s="160"/>
      <c r="O26" s="161"/>
      <c r="P26" s="4"/>
      <c r="Q26" s="140"/>
      <c r="R26" s="149"/>
      <c r="S26" s="160"/>
      <c r="T26" s="182"/>
      <c r="U26" s="4"/>
      <c r="V26" s="35"/>
      <c r="W26" s="66" t="s">
        <v>397</v>
      </c>
      <c r="X26" s="35"/>
      <c r="Y26" s="64">
        <v>850</v>
      </c>
      <c r="Z26" s="4"/>
      <c r="AA26" s="34"/>
      <c r="AB26" s="21" t="s">
        <v>396</v>
      </c>
      <c r="AC26" s="35"/>
      <c r="AD26" s="64">
        <v>200</v>
      </c>
      <c r="AE26" s="4"/>
    </row>
    <row r="27" spans="1:31" s="135" customFormat="1" ht="16.5" customHeight="1" x14ac:dyDescent="0.15">
      <c r="A27" s="267" t="s">
        <v>168</v>
      </c>
      <c r="B27" s="24"/>
      <c r="C27" s="25" t="s">
        <v>169</v>
      </c>
      <c r="D27" s="42"/>
      <c r="E27" s="23">
        <v>100</v>
      </c>
      <c r="F27" s="2"/>
      <c r="G27" s="148"/>
      <c r="H27" s="199"/>
      <c r="I27" s="153"/>
      <c r="J27" s="215"/>
      <c r="K27" s="2"/>
      <c r="L27" s="148"/>
      <c r="M27" s="147"/>
      <c r="N27" s="141"/>
      <c r="O27" s="143"/>
      <c r="P27" s="2"/>
      <c r="Q27" s="148"/>
      <c r="R27" s="147"/>
      <c r="S27" s="141"/>
      <c r="T27" s="150"/>
      <c r="U27" s="2"/>
      <c r="V27" s="26"/>
      <c r="W27" s="27" t="s">
        <v>398</v>
      </c>
      <c r="X27" s="26"/>
      <c r="Y27" s="23">
        <v>700</v>
      </c>
      <c r="Z27" s="2"/>
      <c r="AA27" s="24"/>
      <c r="AB27" s="25" t="s">
        <v>338</v>
      </c>
      <c r="AC27" s="26"/>
      <c r="AD27" s="23">
        <v>100</v>
      </c>
      <c r="AE27" s="2"/>
    </row>
    <row r="28" spans="1:31" s="135" customFormat="1" ht="16.5" customHeight="1" x14ac:dyDescent="0.15">
      <c r="A28" s="267"/>
      <c r="B28" s="28"/>
      <c r="C28" s="25" t="s">
        <v>338</v>
      </c>
      <c r="D28" s="42"/>
      <c r="E28" s="23">
        <v>1050</v>
      </c>
      <c r="F28" s="2"/>
      <c r="G28" s="165"/>
      <c r="H28" s="147"/>
      <c r="I28" s="153"/>
      <c r="J28" s="143"/>
      <c r="K28" s="2"/>
      <c r="L28" s="165"/>
      <c r="M28" s="147"/>
      <c r="N28" s="166"/>
      <c r="O28" s="143"/>
      <c r="P28" s="2"/>
      <c r="Q28" s="165"/>
      <c r="R28" s="147"/>
      <c r="S28" s="166"/>
      <c r="T28" s="150"/>
      <c r="U28" s="2"/>
      <c r="V28" s="44"/>
      <c r="W28" s="27" t="s">
        <v>170</v>
      </c>
      <c r="X28" s="44"/>
      <c r="Y28" s="23">
        <v>1350</v>
      </c>
      <c r="Z28" s="2"/>
      <c r="AA28" s="165"/>
      <c r="AB28" s="147"/>
      <c r="AC28" s="166"/>
      <c r="AD28" s="143"/>
      <c r="AE28" s="2"/>
    </row>
    <row r="29" spans="1:31" s="135" customFormat="1" ht="16.5" customHeight="1" x14ac:dyDescent="0.15">
      <c r="A29" s="267"/>
      <c r="B29" s="28"/>
      <c r="C29" s="25" t="s">
        <v>171</v>
      </c>
      <c r="D29" s="42"/>
      <c r="E29" s="23">
        <v>500</v>
      </c>
      <c r="F29" s="2"/>
      <c r="G29" s="165"/>
      <c r="H29" s="147"/>
      <c r="I29" s="153"/>
      <c r="J29" s="143"/>
      <c r="K29" s="2"/>
      <c r="L29" s="165"/>
      <c r="M29" s="147"/>
      <c r="N29" s="166"/>
      <c r="O29" s="143"/>
      <c r="P29" s="2"/>
      <c r="Q29" s="165"/>
      <c r="R29" s="147"/>
      <c r="S29" s="166"/>
      <c r="T29" s="150"/>
      <c r="U29" s="2"/>
      <c r="V29" s="44"/>
      <c r="W29" s="27" t="s">
        <v>172</v>
      </c>
      <c r="X29" s="44"/>
      <c r="Y29" s="23">
        <v>1750</v>
      </c>
      <c r="Z29" s="2"/>
      <c r="AA29" s="165"/>
      <c r="AB29" s="147"/>
      <c r="AC29" s="166"/>
      <c r="AD29" s="143"/>
      <c r="AE29" s="2"/>
    </row>
    <row r="30" spans="1:31" s="135" customFormat="1" ht="16.5" customHeight="1" x14ac:dyDescent="0.15">
      <c r="A30" s="37"/>
      <c r="B30" s="165"/>
      <c r="C30" s="147"/>
      <c r="D30" s="152"/>
      <c r="E30" s="143"/>
      <c r="F30" s="2"/>
      <c r="G30" s="165"/>
      <c r="H30" s="147"/>
      <c r="I30" s="153"/>
      <c r="J30" s="143"/>
      <c r="K30" s="2"/>
      <c r="L30" s="165"/>
      <c r="M30" s="147"/>
      <c r="N30" s="166"/>
      <c r="O30" s="143"/>
      <c r="P30" s="2"/>
      <c r="Q30" s="165"/>
      <c r="R30" s="147"/>
      <c r="S30" s="166"/>
      <c r="T30" s="150"/>
      <c r="U30" s="2"/>
      <c r="V30" s="44"/>
      <c r="W30" s="27" t="s">
        <v>173</v>
      </c>
      <c r="X30" s="44"/>
      <c r="Y30" s="23">
        <v>750</v>
      </c>
      <c r="Z30" s="2"/>
      <c r="AA30" s="165"/>
      <c r="AB30" s="147"/>
      <c r="AC30" s="166"/>
      <c r="AD30" s="143"/>
      <c r="AE30" s="2"/>
    </row>
    <row r="31" spans="1:31" s="135" customFormat="1" ht="16.5" customHeight="1" x14ac:dyDescent="0.15">
      <c r="A31" s="31"/>
      <c r="B31" s="165"/>
      <c r="C31" s="147"/>
      <c r="D31" s="152"/>
      <c r="E31" s="143"/>
      <c r="F31" s="2"/>
      <c r="G31" s="165"/>
      <c r="H31" s="147"/>
      <c r="I31" s="153"/>
      <c r="J31" s="143"/>
      <c r="K31" s="2"/>
      <c r="L31" s="165"/>
      <c r="M31" s="147"/>
      <c r="N31" s="166"/>
      <c r="O31" s="143"/>
      <c r="P31" s="2"/>
      <c r="Q31" s="165"/>
      <c r="R31" s="147"/>
      <c r="S31" s="166"/>
      <c r="T31" s="150"/>
      <c r="U31" s="2"/>
      <c r="V31" s="166"/>
      <c r="W31" s="148"/>
      <c r="X31" s="166"/>
      <c r="Y31" s="143"/>
      <c r="Z31" s="2"/>
      <c r="AA31" s="165"/>
      <c r="AB31" s="147"/>
      <c r="AC31" s="166"/>
      <c r="AD31" s="143"/>
      <c r="AE31" s="2"/>
    </row>
    <row r="32" spans="1:31" s="135" customFormat="1" ht="16.5" customHeight="1" x14ac:dyDescent="0.15">
      <c r="A32" s="37"/>
      <c r="B32" s="165"/>
      <c r="C32" s="147"/>
      <c r="D32" s="152"/>
      <c r="E32" s="143"/>
      <c r="F32" s="2"/>
      <c r="G32" s="148"/>
      <c r="H32" s="147"/>
      <c r="I32" s="153"/>
      <c r="J32" s="143"/>
      <c r="K32" s="2"/>
      <c r="L32" s="148"/>
      <c r="M32" s="147"/>
      <c r="N32" s="141"/>
      <c r="O32" s="143"/>
      <c r="P32" s="2"/>
      <c r="Q32" s="148"/>
      <c r="R32" s="147"/>
      <c r="S32" s="141"/>
      <c r="T32" s="143"/>
      <c r="U32" s="2"/>
      <c r="V32" s="141"/>
      <c r="W32" s="148"/>
      <c r="X32" s="141"/>
      <c r="Y32" s="143"/>
      <c r="Z32" s="2"/>
      <c r="AA32" s="148"/>
      <c r="AB32" s="147"/>
      <c r="AC32" s="141"/>
      <c r="AD32" s="143"/>
      <c r="AE32" s="2"/>
    </row>
    <row r="33" spans="1:31" s="135" customFormat="1" ht="16.5" customHeight="1" x14ac:dyDescent="0.15">
      <c r="A33" s="41"/>
      <c r="B33" s="165"/>
      <c r="C33" s="147"/>
      <c r="D33" s="152"/>
      <c r="E33" s="143"/>
      <c r="F33" s="2"/>
      <c r="G33" s="148"/>
      <c r="H33" s="147"/>
      <c r="I33" s="153"/>
      <c r="J33" s="143"/>
      <c r="K33" s="2"/>
      <c r="L33" s="148"/>
      <c r="M33" s="147"/>
      <c r="N33" s="141"/>
      <c r="O33" s="143"/>
      <c r="P33" s="2"/>
      <c r="Q33" s="148"/>
      <c r="R33" s="147"/>
      <c r="S33" s="141"/>
      <c r="T33" s="150"/>
      <c r="U33" s="2"/>
      <c r="V33" s="141"/>
      <c r="W33" s="148"/>
      <c r="X33" s="141"/>
      <c r="Y33" s="143"/>
      <c r="Z33" s="2"/>
      <c r="AA33" s="148"/>
      <c r="AB33" s="147"/>
      <c r="AC33" s="141"/>
      <c r="AD33" s="143"/>
      <c r="AE33" s="2"/>
    </row>
    <row r="34" spans="1:31" s="135" customFormat="1" ht="16.5" customHeight="1" x14ac:dyDescent="0.15">
      <c r="A34" s="69">
        <f>SUM(F36,Z36,AE36)</f>
        <v>0</v>
      </c>
      <c r="B34" s="149"/>
      <c r="C34" s="160"/>
      <c r="D34" s="140"/>
      <c r="E34" s="161"/>
      <c r="F34" s="4"/>
      <c r="G34" s="149"/>
      <c r="H34" s="160"/>
      <c r="I34" s="140"/>
      <c r="J34" s="161"/>
      <c r="K34" s="4"/>
      <c r="L34" s="149"/>
      <c r="M34" s="160"/>
      <c r="N34" s="140"/>
      <c r="O34" s="161"/>
      <c r="P34" s="4"/>
      <c r="Q34" s="149"/>
      <c r="R34" s="160"/>
      <c r="S34" s="140"/>
      <c r="T34" s="161"/>
      <c r="U34" s="4"/>
      <c r="V34" s="172"/>
      <c r="W34" s="140"/>
      <c r="X34" s="172"/>
      <c r="Y34" s="161"/>
      <c r="Z34" s="4"/>
      <c r="AA34" s="171"/>
      <c r="AB34" s="149"/>
      <c r="AC34" s="172"/>
      <c r="AD34" s="161"/>
      <c r="AE34" s="4"/>
    </row>
    <row r="35" spans="1:31" s="135" customFormat="1" ht="16.5" customHeight="1" x14ac:dyDescent="0.15">
      <c r="A35" s="68"/>
      <c r="B35" s="147"/>
      <c r="C35" s="141"/>
      <c r="D35" s="148"/>
      <c r="E35" s="143"/>
      <c r="F35" s="2"/>
      <c r="G35" s="147"/>
      <c r="H35" s="141"/>
      <c r="I35" s="148"/>
      <c r="J35" s="143"/>
      <c r="K35" s="2"/>
      <c r="L35" s="147"/>
      <c r="M35" s="141"/>
      <c r="N35" s="148"/>
      <c r="O35" s="143"/>
      <c r="P35" s="2"/>
      <c r="Q35" s="147"/>
      <c r="R35" s="141"/>
      <c r="S35" s="148"/>
      <c r="T35" s="143"/>
      <c r="U35" s="2"/>
      <c r="V35" s="166"/>
      <c r="W35" s="148"/>
      <c r="X35" s="166"/>
      <c r="Y35" s="143"/>
      <c r="Z35" s="2"/>
      <c r="AA35" s="165"/>
      <c r="AB35" s="147"/>
      <c r="AC35" s="166"/>
      <c r="AD35" s="143"/>
      <c r="AE35" s="2"/>
    </row>
    <row r="36" spans="1:31" s="135" customFormat="1" ht="16.5" customHeight="1" x14ac:dyDescent="0.15">
      <c r="A36" s="69">
        <f>SUM(E36,Y36,AD36)</f>
        <v>8700</v>
      </c>
      <c r="B36" s="22"/>
      <c r="C36" s="86" t="s">
        <v>5</v>
      </c>
      <c r="D36" s="24"/>
      <c r="E36" s="47">
        <f>SUM(E26:E29)</f>
        <v>3000</v>
      </c>
      <c r="F36" s="48">
        <f>SUM(F26:F29)</f>
        <v>0</v>
      </c>
      <c r="G36" s="22"/>
      <c r="H36" s="86"/>
      <c r="I36" s="24"/>
      <c r="J36" s="47"/>
      <c r="K36" s="48"/>
      <c r="L36" s="22"/>
      <c r="M36" s="26"/>
      <c r="N36" s="24"/>
      <c r="O36" s="47"/>
      <c r="P36" s="48"/>
      <c r="Q36" s="22"/>
      <c r="R36" s="26"/>
      <c r="S36" s="24"/>
      <c r="T36" s="47"/>
      <c r="U36" s="48"/>
      <c r="V36" s="44"/>
      <c r="W36" s="49" t="s">
        <v>403</v>
      </c>
      <c r="X36" s="44"/>
      <c r="Y36" s="47">
        <f>SUM(Y26:Y30)</f>
        <v>5400</v>
      </c>
      <c r="Z36" s="48">
        <f>SUM(Z26:Z30)</f>
        <v>0</v>
      </c>
      <c r="AA36" s="28"/>
      <c r="AB36" s="46" t="s">
        <v>5</v>
      </c>
      <c r="AC36" s="44"/>
      <c r="AD36" s="47">
        <f>SUM(AD26:AD27)</f>
        <v>300</v>
      </c>
      <c r="AE36" s="48">
        <f>SUM(AE26:AE27)</f>
        <v>0</v>
      </c>
    </row>
    <row r="37" spans="1:31" s="135" customFormat="1" ht="16.5" customHeight="1" x14ac:dyDescent="0.15">
      <c r="A37" s="183"/>
      <c r="B37" s="39"/>
      <c r="C37" s="40"/>
      <c r="D37" s="39"/>
      <c r="E37" s="53"/>
      <c r="F37" s="54"/>
      <c r="G37" s="51"/>
      <c r="H37" s="40"/>
      <c r="I37" s="39"/>
      <c r="J37" s="53"/>
      <c r="K37" s="54"/>
      <c r="L37" s="51"/>
      <c r="M37" s="40"/>
      <c r="N37" s="39"/>
      <c r="O37" s="53"/>
      <c r="P37" s="54"/>
      <c r="Q37" s="51"/>
      <c r="R37" s="40"/>
      <c r="S37" s="39"/>
      <c r="T37" s="53"/>
      <c r="U37" s="54"/>
      <c r="V37" s="56"/>
      <c r="W37" s="39"/>
      <c r="X37" s="56"/>
      <c r="Y37" s="53"/>
      <c r="Z37" s="54"/>
      <c r="AA37" s="50"/>
      <c r="AB37" s="51"/>
      <c r="AC37" s="56"/>
      <c r="AD37" s="53"/>
      <c r="AE37" s="54"/>
    </row>
    <row r="38" spans="1:31" s="135" customFormat="1" ht="16.5" customHeight="1" x14ac:dyDescent="0.15">
      <c r="A38" s="57"/>
      <c r="B38" s="260" t="s">
        <v>6</v>
      </c>
      <c r="C38" s="261"/>
      <c r="D38" s="261"/>
      <c r="E38" s="261"/>
      <c r="F38" s="262"/>
      <c r="G38" s="260" t="s">
        <v>7</v>
      </c>
      <c r="H38" s="261"/>
      <c r="I38" s="261"/>
      <c r="J38" s="261"/>
      <c r="K38" s="262"/>
      <c r="L38" s="260" t="s">
        <v>8</v>
      </c>
      <c r="M38" s="261"/>
      <c r="N38" s="261"/>
      <c r="O38" s="261"/>
      <c r="P38" s="262"/>
      <c r="Q38" s="260" t="s">
        <v>9</v>
      </c>
      <c r="R38" s="261"/>
      <c r="S38" s="261"/>
      <c r="T38" s="261"/>
      <c r="U38" s="262"/>
      <c r="V38" s="260" t="s">
        <v>23</v>
      </c>
      <c r="W38" s="261"/>
      <c r="X38" s="261"/>
      <c r="Y38" s="261"/>
      <c r="Z38" s="262"/>
      <c r="AA38" s="260" t="s">
        <v>11</v>
      </c>
      <c r="AB38" s="261"/>
      <c r="AC38" s="261"/>
      <c r="AD38" s="261"/>
      <c r="AE38" s="262"/>
    </row>
    <row r="39" spans="1:31" s="135" customFormat="1" ht="16.5" customHeight="1" x14ac:dyDescent="0.15">
      <c r="A39" s="58"/>
      <c r="B39" s="263" t="s">
        <v>12</v>
      </c>
      <c r="C39" s="264"/>
      <c r="D39" s="265"/>
      <c r="E39" s="59" t="s">
        <v>13</v>
      </c>
      <c r="F39" s="60" t="s">
        <v>14</v>
      </c>
      <c r="G39" s="263" t="s">
        <v>12</v>
      </c>
      <c r="H39" s="264"/>
      <c r="I39" s="265"/>
      <c r="J39" s="59" t="s">
        <v>13</v>
      </c>
      <c r="K39" s="60" t="s">
        <v>14</v>
      </c>
      <c r="L39" s="263" t="s">
        <v>12</v>
      </c>
      <c r="M39" s="264"/>
      <c r="N39" s="265"/>
      <c r="O39" s="59" t="s">
        <v>13</v>
      </c>
      <c r="P39" s="60" t="s">
        <v>14</v>
      </c>
      <c r="Q39" s="263" t="s">
        <v>12</v>
      </c>
      <c r="R39" s="264"/>
      <c r="S39" s="265"/>
      <c r="T39" s="59" t="s">
        <v>13</v>
      </c>
      <c r="U39" s="60" t="s">
        <v>14</v>
      </c>
      <c r="V39" s="263" t="s">
        <v>12</v>
      </c>
      <c r="W39" s="264"/>
      <c r="X39" s="265"/>
      <c r="Y39" s="59" t="s">
        <v>13</v>
      </c>
      <c r="Z39" s="60" t="s">
        <v>14</v>
      </c>
      <c r="AA39" s="263" t="s">
        <v>12</v>
      </c>
      <c r="AB39" s="264"/>
      <c r="AC39" s="265"/>
      <c r="AD39" s="59" t="s">
        <v>13</v>
      </c>
      <c r="AE39" s="60" t="s">
        <v>14</v>
      </c>
    </row>
    <row r="40" spans="1:31" s="135" customFormat="1" ht="16.5" customHeight="1" x14ac:dyDescent="0.15">
      <c r="A40" s="31">
        <v>440</v>
      </c>
      <c r="B40" s="34"/>
      <c r="C40" s="21" t="s">
        <v>339</v>
      </c>
      <c r="D40" s="35"/>
      <c r="E40" s="64">
        <v>1000</v>
      </c>
      <c r="F40" s="4"/>
      <c r="G40" s="160"/>
      <c r="H40" s="198"/>
      <c r="I40" s="160"/>
      <c r="J40" s="215"/>
      <c r="K40" s="2"/>
      <c r="L40" s="149"/>
      <c r="M40" s="160"/>
      <c r="N40" s="180"/>
      <c r="O40" s="161"/>
      <c r="P40" s="4"/>
      <c r="Q40" s="149"/>
      <c r="R40" s="149"/>
      <c r="S40" s="149"/>
      <c r="T40" s="182"/>
      <c r="U40" s="4"/>
      <c r="V40" s="35"/>
      <c r="W40" s="66" t="s">
        <v>174</v>
      </c>
      <c r="X40" s="35"/>
      <c r="Y40" s="64">
        <v>1700</v>
      </c>
      <c r="Z40" s="4"/>
      <c r="AA40" s="140"/>
      <c r="AB40" s="149"/>
      <c r="AC40" s="160"/>
      <c r="AD40" s="161"/>
      <c r="AE40" s="4"/>
    </row>
    <row r="41" spans="1:31" s="135" customFormat="1" ht="16.5" customHeight="1" x14ac:dyDescent="0.15">
      <c r="A41" s="267" t="s">
        <v>175</v>
      </c>
      <c r="B41" s="148"/>
      <c r="C41" s="147"/>
      <c r="D41" s="141"/>
      <c r="E41" s="143"/>
      <c r="F41" s="2"/>
      <c r="G41" s="141"/>
      <c r="H41" s="147"/>
      <c r="I41" s="141"/>
      <c r="J41" s="143"/>
      <c r="K41" s="2"/>
      <c r="L41" s="147"/>
      <c r="M41" s="141"/>
      <c r="N41" s="142"/>
      <c r="O41" s="143"/>
      <c r="P41" s="2"/>
      <c r="Q41" s="147"/>
      <c r="R41" s="147"/>
      <c r="S41" s="147"/>
      <c r="T41" s="150"/>
      <c r="U41" s="2"/>
      <c r="V41" s="141"/>
      <c r="W41" s="148"/>
      <c r="X41" s="141"/>
      <c r="Y41" s="143"/>
      <c r="Z41" s="2"/>
      <c r="AA41" s="148"/>
      <c r="AB41" s="147"/>
      <c r="AC41" s="141"/>
      <c r="AD41" s="143"/>
      <c r="AE41" s="2"/>
    </row>
    <row r="42" spans="1:31" s="135" customFormat="1" ht="16.5" customHeight="1" x14ac:dyDescent="0.15">
      <c r="A42" s="267"/>
      <c r="B42" s="148"/>
      <c r="C42" s="147"/>
      <c r="D42" s="141"/>
      <c r="E42" s="143"/>
      <c r="F42" s="2"/>
      <c r="G42" s="141"/>
      <c r="H42" s="147"/>
      <c r="I42" s="141"/>
      <c r="J42" s="143"/>
      <c r="K42" s="2"/>
      <c r="L42" s="141"/>
      <c r="M42" s="149"/>
      <c r="N42" s="141"/>
      <c r="O42" s="143"/>
      <c r="P42" s="2"/>
      <c r="Q42" s="141"/>
      <c r="R42" s="147"/>
      <c r="S42" s="141"/>
      <c r="T42" s="150"/>
      <c r="U42" s="2"/>
      <c r="V42" s="141"/>
      <c r="W42" s="148"/>
      <c r="X42" s="141"/>
      <c r="Y42" s="143"/>
      <c r="Z42" s="2"/>
      <c r="AA42" s="148"/>
      <c r="AB42" s="147"/>
      <c r="AC42" s="141"/>
      <c r="AD42" s="143"/>
      <c r="AE42" s="2"/>
    </row>
    <row r="43" spans="1:31" s="135" customFormat="1" ht="16.5" customHeight="1" x14ac:dyDescent="0.15">
      <c r="A43" s="267"/>
      <c r="B43" s="148"/>
      <c r="C43" s="147"/>
      <c r="D43" s="141"/>
      <c r="E43" s="143"/>
      <c r="F43" s="2"/>
      <c r="G43" s="141"/>
      <c r="H43" s="147"/>
      <c r="I43" s="141"/>
      <c r="J43" s="143"/>
      <c r="K43" s="2"/>
      <c r="L43" s="141"/>
      <c r="M43" s="147"/>
      <c r="N43" s="141"/>
      <c r="O43" s="143"/>
      <c r="P43" s="2"/>
      <c r="Q43" s="148"/>
      <c r="R43" s="147"/>
      <c r="S43" s="141"/>
      <c r="T43" s="150"/>
      <c r="U43" s="2"/>
      <c r="V43" s="141"/>
      <c r="W43" s="148"/>
      <c r="X43" s="141"/>
      <c r="Y43" s="143"/>
      <c r="Z43" s="2"/>
      <c r="AA43" s="148"/>
      <c r="AB43" s="147"/>
      <c r="AC43" s="141"/>
      <c r="AD43" s="143"/>
      <c r="AE43" s="2"/>
    </row>
    <row r="44" spans="1:31" s="135" customFormat="1" ht="16.5" customHeight="1" x14ac:dyDescent="0.15">
      <c r="A44" s="37"/>
      <c r="B44" s="148"/>
      <c r="C44" s="147"/>
      <c r="D44" s="141"/>
      <c r="E44" s="143"/>
      <c r="F44" s="2"/>
      <c r="G44" s="141"/>
      <c r="H44" s="147"/>
      <c r="I44" s="141"/>
      <c r="J44" s="143"/>
      <c r="K44" s="2"/>
      <c r="L44" s="141"/>
      <c r="M44" s="147"/>
      <c r="N44" s="141"/>
      <c r="O44" s="143"/>
      <c r="P44" s="2"/>
      <c r="Q44" s="148"/>
      <c r="R44" s="147"/>
      <c r="S44" s="141"/>
      <c r="T44" s="150"/>
      <c r="U44" s="2"/>
      <c r="V44" s="141"/>
      <c r="W44" s="148"/>
      <c r="X44" s="141"/>
      <c r="Y44" s="143"/>
      <c r="Z44" s="2"/>
      <c r="AA44" s="148"/>
      <c r="AB44" s="147"/>
      <c r="AC44" s="141"/>
      <c r="AD44" s="143"/>
      <c r="AE44" s="2"/>
    </row>
    <row r="45" spans="1:31" s="135" customFormat="1" ht="16.5" customHeight="1" x14ac:dyDescent="0.15">
      <c r="A45" s="31"/>
      <c r="B45" s="151"/>
      <c r="C45" s="147"/>
      <c r="D45" s="141"/>
      <c r="E45" s="143"/>
      <c r="F45" s="2"/>
      <c r="G45" s="141"/>
      <c r="H45" s="147"/>
      <c r="I45" s="141"/>
      <c r="J45" s="143"/>
      <c r="K45" s="2"/>
      <c r="L45" s="141"/>
      <c r="M45" s="147"/>
      <c r="N45" s="141"/>
      <c r="O45" s="143"/>
      <c r="P45" s="2"/>
      <c r="Q45" s="148"/>
      <c r="R45" s="147"/>
      <c r="S45" s="141"/>
      <c r="T45" s="150"/>
      <c r="U45" s="2"/>
      <c r="V45" s="141"/>
      <c r="W45" s="148"/>
      <c r="X45" s="141"/>
      <c r="Y45" s="143"/>
      <c r="Z45" s="2"/>
      <c r="AA45" s="148"/>
      <c r="AB45" s="147"/>
      <c r="AC45" s="141"/>
      <c r="AD45" s="143"/>
      <c r="AE45" s="2"/>
    </row>
    <row r="46" spans="1:31" s="135" customFormat="1" ht="16.5" customHeight="1" x14ac:dyDescent="0.15">
      <c r="A46" s="37"/>
      <c r="B46" s="147"/>
      <c r="C46" s="147"/>
      <c r="D46" s="147"/>
      <c r="E46" s="143"/>
      <c r="F46" s="2"/>
      <c r="G46" s="147"/>
      <c r="H46" s="147"/>
      <c r="I46" s="147"/>
      <c r="J46" s="143"/>
      <c r="K46" s="2"/>
      <c r="L46" s="147"/>
      <c r="M46" s="147"/>
      <c r="N46" s="147"/>
      <c r="O46" s="143"/>
      <c r="P46" s="2"/>
      <c r="Q46" s="148"/>
      <c r="R46" s="147"/>
      <c r="S46" s="141"/>
      <c r="T46" s="150"/>
      <c r="U46" s="2"/>
      <c r="V46" s="141"/>
      <c r="W46" s="148"/>
      <c r="X46" s="141"/>
      <c r="Y46" s="143"/>
      <c r="Z46" s="2"/>
      <c r="AA46" s="148"/>
      <c r="AB46" s="147"/>
      <c r="AC46" s="141"/>
      <c r="AD46" s="143"/>
      <c r="AE46" s="2"/>
    </row>
    <row r="47" spans="1:31" s="135" customFormat="1" ht="16.5" customHeight="1" x14ac:dyDescent="0.15">
      <c r="A47" s="69"/>
      <c r="B47" s="148"/>
      <c r="C47" s="211"/>
      <c r="D47" s="152"/>
      <c r="E47" s="212"/>
      <c r="F47" s="213"/>
      <c r="G47" s="148"/>
      <c r="H47" s="211"/>
      <c r="I47" s="153"/>
      <c r="J47" s="212"/>
      <c r="K47" s="213"/>
      <c r="L47" s="148"/>
      <c r="M47" s="147"/>
      <c r="N47" s="141"/>
      <c r="O47" s="212"/>
      <c r="P47" s="213"/>
      <c r="Q47" s="148"/>
      <c r="R47" s="147"/>
      <c r="S47" s="141"/>
      <c r="T47" s="212"/>
      <c r="U47" s="213"/>
      <c r="V47" s="141"/>
      <c r="W47" s="214"/>
      <c r="X47" s="141"/>
      <c r="Y47" s="212"/>
      <c r="Z47" s="213"/>
      <c r="AA47" s="148"/>
      <c r="AB47" s="147"/>
      <c r="AC47" s="141"/>
      <c r="AD47" s="212"/>
      <c r="AE47" s="213"/>
    </row>
    <row r="48" spans="1:31" s="135" customFormat="1" ht="16.5" customHeight="1" x14ac:dyDescent="0.15">
      <c r="A48" s="69">
        <f>SUM(F50,Z50)</f>
        <v>0</v>
      </c>
      <c r="B48" s="148"/>
      <c r="C48" s="147"/>
      <c r="D48" s="152"/>
      <c r="E48" s="143"/>
      <c r="F48" s="2"/>
      <c r="G48" s="148"/>
      <c r="H48" s="147"/>
      <c r="I48" s="153"/>
      <c r="J48" s="143"/>
      <c r="K48" s="2"/>
      <c r="L48" s="148"/>
      <c r="M48" s="147"/>
      <c r="N48" s="141"/>
      <c r="O48" s="143"/>
      <c r="P48" s="2"/>
      <c r="Q48" s="148"/>
      <c r="R48" s="147"/>
      <c r="S48" s="141"/>
      <c r="T48" s="150"/>
      <c r="U48" s="2"/>
      <c r="V48" s="141"/>
      <c r="W48" s="148"/>
      <c r="X48" s="141"/>
      <c r="Y48" s="143"/>
      <c r="Z48" s="2"/>
      <c r="AA48" s="148"/>
      <c r="AB48" s="147"/>
      <c r="AC48" s="141"/>
      <c r="AD48" s="143"/>
      <c r="AE48" s="2"/>
    </row>
    <row r="49" spans="1:31" s="135" customFormat="1" ht="16.5" customHeight="1" x14ac:dyDescent="0.15">
      <c r="A49" s="37"/>
      <c r="B49" s="148"/>
      <c r="C49" s="147"/>
      <c r="D49" s="152"/>
      <c r="E49" s="143"/>
      <c r="F49" s="2"/>
      <c r="G49" s="148"/>
      <c r="H49" s="147"/>
      <c r="I49" s="153"/>
      <c r="J49" s="143"/>
      <c r="K49" s="2"/>
      <c r="L49" s="148"/>
      <c r="M49" s="147"/>
      <c r="N49" s="141"/>
      <c r="O49" s="143"/>
      <c r="P49" s="2"/>
      <c r="Q49" s="148"/>
      <c r="R49" s="147"/>
      <c r="S49" s="141"/>
      <c r="T49" s="143"/>
      <c r="U49" s="2"/>
      <c r="V49" s="141"/>
      <c r="W49" s="148"/>
      <c r="X49" s="141"/>
      <c r="Y49" s="143"/>
      <c r="Z49" s="2"/>
      <c r="AA49" s="148"/>
      <c r="AB49" s="147"/>
      <c r="AC49" s="141"/>
      <c r="AD49" s="143"/>
      <c r="AE49" s="2"/>
    </row>
    <row r="50" spans="1:31" s="135" customFormat="1" ht="16.5" customHeight="1" x14ac:dyDescent="0.15">
      <c r="A50" s="222">
        <f>SUM(E50,Y50)</f>
        <v>2700</v>
      </c>
      <c r="B50" s="24"/>
      <c r="C50" s="46" t="s">
        <v>5</v>
      </c>
      <c r="D50" s="42"/>
      <c r="E50" s="223">
        <f>SUM(E40)</f>
        <v>1000</v>
      </c>
      <c r="F50" s="244">
        <f>SUM(F40)</f>
        <v>0</v>
      </c>
      <c r="G50" s="24"/>
      <c r="H50" s="46"/>
      <c r="I50" s="43"/>
      <c r="J50" s="223"/>
      <c r="K50" s="244"/>
      <c r="L50" s="24"/>
      <c r="M50" s="22"/>
      <c r="N50" s="26"/>
      <c r="O50" s="223"/>
      <c r="P50" s="244"/>
      <c r="Q50" s="24"/>
      <c r="R50" s="22"/>
      <c r="S50" s="26"/>
      <c r="T50" s="223"/>
      <c r="U50" s="244"/>
      <c r="V50" s="26"/>
      <c r="W50" s="49" t="s">
        <v>5</v>
      </c>
      <c r="X50" s="26"/>
      <c r="Y50" s="223">
        <f>SUM(Y40)</f>
        <v>1700</v>
      </c>
      <c r="Z50" s="244">
        <f>SUM(Z40)</f>
        <v>0</v>
      </c>
      <c r="AA50" s="24"/>
      <c r="AB50" s="22"/>
      <c r="AC50" s="26"/>
      <c r="AD50" s="247"/>
      <c r="AE50" s="248"/>
    </row>
    <row r="51" spans="1:31" s="135" customFormat="1" ht="16.5" customHeight="1" x14ac:dyDescent="0.15">
      <c r="A51" s="37"/>
      <c r="B51" s="24"/>
      <c r="C51" s="22"/>
      <c r="D51" s="42"/>
      <c r="E51" s="247"/>
      <c r="F51" s="248"/>
      <c r="G51" s="24"/>
      <c r="H51" s="22"/>
      <c r="I51" s="43"/>
      <c r="J51" s="247"/>
      <c r="K51" s="248"/>
      <c r="L51" s="24"/>
      <c r="M51" s="22"/>
      <c r="N51" s="26"/>
      <c r="O51" s="247"/>
      <c r="P51" s="248"/>
      <c r="Q51" s="24"/>
      <c r="R51" s="22"/>
      <c r="S51" s="26"/>
      <c r="T51" s="249"/>
      <c r="U51" s="248"/>
      <c r="V51" s="26"/>
      <c r="W51" s="24"/>
      <c r="X51" s="26"/>
      <c r="Y51" s="247"/>
      <c r="Z51" s="248"/>
      <c r="AA51" s="24"/>
      <c r="AB51" s="22"/>
      <c r="AC51" s="26"/>
      <c r="AD51" s="247"/>
      <c r="AE51" s="248"/>
    </row>
    <row r="52" spans="1:31" s="135" customFormat="1" ht="16.5" customHeight="1" x14ac:dyDescent="0.15">
      <c r="A52" s="37"/>
      <c r="B52" s="24"/>
      <c r="C52" s="22"/>
      <c r="D52" s="42"/>
      <c r="E52" s="247"/>
      <c r="F52" s="248"/>
      <c r="G52" s="24"/>
      <c r="H52" s="22"/>
      <c r="I52" s="43"/>
      <c r="J52" s="247"/>
      <c r="K52" s="248"/>
      <c r="L52" s="24"/>
      <c r="M52" s="22"/>
      <c r="N52" s="26"/>
      <c r="O52" s="247"/>
      <c r="P52" s="248"/>
      <c r="Q52" s="24"/>
      <c r="R52" s="22"/>
      <c r="S52" s="26"/>
      <c r="T52" s="249"/>
      <c r="U52" s="248"/>
      <c r="V52" s="26"/>
      <c r="W52" s="24"/>
      <c r="X52" s="26"/>
      <c r="Y52" s="247"/>
      <c r="Z52" s="248"/>
      <c r="AA52" s="24"/>
      <c r="AB52" s="22"/>
      <c r="AC52" s="26"/>
      <c r="AD52" s="247"/>
      <c r="AE52" s="248"/>
    </row>
    <row r="53" spans="1:31" s="135" customFormat="1" ht="16.5" customHeight="1" x14ac:dyDescent="0.15">
      <c r="A53" s="37"/>
      <c r="B53" s="24"/>
      <c r="C53" s="22"/>
      <c r="D53" s="42"/>
      <c r="E53" s="247"/>
      <c r="F53" s="248"/>
      <c r="G53" s="24"/>
      <c r="H53" s="22"/>
      <c r="I53" s="43"/>
      <c r="J53" s="247"/>
      <c r="K53" s="248"/>
      <c r="L53" s="24"/>
      <c r="M53" s="22"/>
      <c r="N53" s="26"/>
      <c r="O53" s="247"/>
      <c r="P53" s="248"/>
      <c r="Q53" s="24"/>
      <c r="R53" s="22"/>
      <c r="S53" s="26"/>
      <c r="T53" s="249"/>
      <c r="U53" s="248"/>
      <c r="V53" s="26"/>
      <c r="W53" s="24"/>
      <c r="X53" s="26"/>
      <c r="Y53" s="247"/>
      <c r="Z53" s="248"/>
      <c r="AA53" s="24"/>
      <c r="AB53" s="22"/>
      <c r="AC53" s="26"/>
      <c r="AD53" s="247"/>
      <c r="AE53" s="248"/>
    </row>
    <row r="54" spans="1:31" s="135" customFormat="1" ht="16.5" customHeight="1" x14ac:dyDescent="0.15">
      <c r="A54" s="37"/>
      <c r="B54" s="24"/>
      <c r="C54" s="22"/>
      <c r="D54" s="42"/>
      <c r="E54" s="247"/>
      <c r="F54" s="248"/>
      <c r="G54" s="24"/>
      <c r="H54" s="22"/>
      <c r="I54" s="43"/>
      <c r="J54" s="247"/>
      <c r="K54" s="248"/>
      <c r="L54" s="24"/>
      <c r="M54" s="22"/>
      <c r="N54" s="26"/>
      <c r="O54" s="247"/>
      <c r="P54" s="248"/>
      <c r="Q54" s="24"/>
      <c r="R54" s="22"/>
      <c r="S54" s="26"/>
      <c r="T54" s="249"/>
      <c r="U54" s="248"/>
      <c r="V54" s="26"/>
      <c r="W54" s="24"/>
      <c r="X54" s="26"/>
      <c r="Y54" s="247"/>
      <c r="Z54" s="248"/>
      <c r="AA54" s="24"/>
      <c r="AB54" s="22"/>
      <c r="AC54" s="26"/>
      <c r="AD54" s="247"/>
      <c r="AE54" s="248"/>
    </row>
    <row r="55" spans="1:31" s="135" customFormat="1" ht="16.5" customHeight="1" x14ac:dyDescent="0.15">
      <c r="A55" s="70"/>
      <c r="B55" s="39"/>
      <c r="C55" s="51"/>
      <c r="D55" s="71"/>
      <c r="E55" s="224"/>
      <c r="F55" s="230"/>
      <c r="G55" s="39"/>
      <c r="H55" s="51"/>
      <c r="I55" s="73"/>
      <c r="J55" s="224"/>
      <c r="K55" s="230"/>
      <c r="L55" s="39"/>
      <c r="M55" s="51"/>
      <c r="N55" s="74"/>
      <c r="O55" s="224"/>
      <c r="P55" s="230"/>
      <c r="Q55" s="39"/>
      <c r="R55" s="51"/>
      <c r="S55" s="74"/>
      <c r="T55" s="246"/>
      <c r="U55" s="230"/>
      <c r="V55" s="74"/>
      <c r="W55" s="39"/>
      <c r="X55" s="74"/>
      <c r="Y55" s="224"/>
      <c r="Z55" s="230"/>
      <c r="AA55" s="39"/>
      <c r="AB55" s="51"/>
      <c r="AC55" s="74"/>
      <c r="AD55" s="224"/>
      <c r="AE55" s="230"/>
    </row>
    <row r="56" spans="1:31" s="135" customFormat="1" ht="16.5" customHeight="1" x14ac:dyDescent="0.15">
      <c r="A56" s="76" t="s">
        <v>1</v>
      </c>
      <c r="B56" s="77"/>
      <c r="C56" s="77"/>
      <c r="D56" s="78"/>
      <c r="E56" s="79"/>
      <c r="F56" s="80"/>
      <c r="G56" s="77"/>
      <c r="H56" s="77"/>
      <c r="I56" s="78"/>
      <c r="J56" s="79"/>
      <c r="K56" s="80"/>
      <c r="L56" s="77"/>
      <c r="M56" s="77"/>
      <c r="N56" s="77"/>
      <c r="O56" s="79"/>
      <c r="P56" s="80"/>
      <c r="Q56" s="77"/>
      <c r="R56" s="77"/>
      <c r="S56" s="77"/>
      <c r="T56" s="79"/>
      <c r="U56" s="80"/>
      <c r="V56" s="77"/>
      <c r="W56" s="77"/>
      <c r="X56" s="77"/>
      <c r="Y56" s="79"/>
      <c r="Z56" s="80"/>
      <c r="AA56" s="77"/>
      <c r="AB56" s="77"/>
      <c r="AC56" s="77"/>
      <c r="AD56" s="79"/>
      <c r="AE56" s="80"/>
    </row>
    <row r="57" spans="1:31" s="84" customFormat="1" ht="15.75" customHeight="1" x14ac:dyDescent="0.15">
      <c r="A57" s="269" t="s">
        <v>365</v>
      </c>
      <c r="B57" s="269"/>
      <c r="C57" s="269"/>
      <c r="D57" s="269"/>
      <c r="E57" s="269"/>
      <c r="F57" s="269"/>
      <c r="G57" s="269"/>
      <c r="H57" s="269"/>
      <c r="I57" s="269"/>
      <c r="J57" s="269"/>
      <c r="K57" s="269"/>
      <c r="L57" s="269"/>
      <c r="M57" s="269"/>
      <c r="N57" s="269"/>
      <c r="O57" s="269"/>
      <c r="P57" s="269"/>
      <c r="Q57" s="269"/>
      <c r="R57" s="269"/>
      <c r="S57" s="269"/>
      <c r="T57" s="269"/>
      <c r="U57" s="269"/>
      <c r="V57" s="269"/>
      <c r="W57" s="269"/>
      <c r="X57" s="269"/>
      <c r="Y57" s="269"/>
      <c r="Z57" s="81" t="s">
        <v>37</v>
      </c>
      <c r="AA57" s="270" t="s">
        <v>478</v>
      </c>
      <c r="AB57" s="270"/>
      <c r="AC57" s="270"/>
      <c r="AD57" s="82"/>
      <c r="AE57" s="83" t="s">
        <v>109</v>
      </c>
    </row>
    <row r="58" spans="1:31" s="84" customFormat="1" ht="15.75" customHeight="1" x14ac:dyDescent="0.2">
      <c r="A58" s="266" t="s">
        <v>356</v>
      </c>
      <c r="B58" s="266"/>
      <c r="C58" s="266"/>
      <c r="D58" s="266"/>
      <c r="E58" s="266"/>
      <c r="F58" s="266"/>
      <c r="G58" s="266"/>
      <c r="H58" s="266"/>
      <c r="I58" s="266"/>
      <c r="J58" s="266"/>
      <c r="K58" s="266"/>
      <c r="L58" s="266"/>
      <c r="M58" s="266"/>
      <c r="N58" s="266"/>
      <c r="O58" s="266"/>
      <c r="P58" s="266"/>
      <c r="Q58" s="266"/>
      <c r="R58" s="266"/>
      <c r="S58" s="266"/>
      <c r="T58" s="266"/>
      <c r="U58" s="266"/>
      <c r="V58" s="266"/>
      <c r="W58" s="266"/>
      <c r="X58" s="266"/>
      <c r="Y58" s="266"/>
      <c r="Z58" s="81" t="s">
        <v>312</v>
      </c>
      <c r="AA58" s="271" t="s">
        <v>478</v>
      </c>
      <c r="AB58" s="271"/>
      <c r="AC58" s="271"/>
      <c r="AE58" s="85"/>
    </row>
    <row r="59" spans="1:31" s="84" customFormat="1" ht="13.5" customHeight="1" x14ac:dyDescent="0.15">
      <c r="A59" s="266" t="s">
        <v>351</v>
      </c>
      <c r="B59" s="266"/>
      <c r="C59" s="266"/>
      <c r="D59" s="266"/>
      <c r="E59" s="266"/>
      <c r="F59" s="266"/>
      <c r="G59" s="266"/>
      <c r="H59" s="266"/>
      <c r="I59" s="266"/>
      <c r="J59" s="266"/>
      <c r="K59" s="266"/>
      <c r="L59" s="266"/>
      <c r="M59" s="266"/>
      <c r="N59" s="266"/>
      <c r="O59" s="266"/>
      <c r="P59" s="266"/>
      <c r="Q59" s="266"/>
      <c r="R59" s="266"/>
      <c r="S59" s="266"/>
      <c r="T59" s="266"/>
      <c r="U59" s="266"/>
      <c r="V59" s="266"/>
      <c r="W59" s="266"/>
      <c r="X59" s="266"/>
      <c r="Y59" s="266"/>
    </row>
    <row r="60" spans="1:31" s="84" customFormat="1" ht="13.5" customHeight="1" x14ac:dyDescent="0.15">
      <c r="A60" s="266" t="s">
        <v>350</v>
      </c>
      <c r="B60" s="266"/>
      <c r="C60" s="266"/>
      <c r="D60" s="266"/>
      <c r="E60" s="266"/>
      <c r="F60" s="266"/>
      <c r="G60" s="266"/>
      <c r="H60" s="266"/>
      <c r="I60" s="266"/>
      <c r="J60" s="266"/>
      <c r="K60" s="266"/>
      <c r="L60" s="266"/>
      <c r="M60" s="266"/>
      <c r="N60" s="266"/>
      <c r="O60" s="266"/>
      <c r="P60" s="266"/>
      <c r="Q60" s="266"/>
      <c r="R60" s="266"/>
      <c r="S60" s="266"/>
      <c r="T60" s="266"/>
      <c r="U60" s="266"/>
      <c r="V60" s="266"/>
      <c r="W60" s="266"/>
      <c r="X60" s="266"/>
      <c r="Y60" s="266"/>
    </row>
    <row r="61" spans="1:31" s="84" customFormat="1" ht="13.5" customHeight="1" x14ac:dyDescent="0.15">
      <c r="D61" s="136"/>
      <c r="I61" s="136"/>
      <c r="V61" s="137"/>
    </row>
    <row r="62" spans="1:31" s="84" customFormat="1" ht="13.5" customHeight="1" x14ac:dyDescent="0.15">
      <c r="D62" s="136"/>
      <c r="I62" s="136"/>
      <c r="V62" s="137"/>
    </row>
    <row r="63" spans="1:31" s="84" customFormat="1" ht="13.5" customHeight="1" x14ac:dyDescent="0.15">
      <c r="D63" s="136"/>
      <c r="I63" s="136"/>
      <c r="V63" s="137"/>
    </row>
    <row r="64" spans="1:31" s="84" customFormat="1" ht="13.5" customHeight="1" x14ac:dyDescent="0.15">
      <c r="D64" s="136"/>
      <c r="I64" s="136"/>
      <c r="V64" s="137"/>
    </row>
    <row r="65" spans="4:22" s="84" customFormat="1" ht="13.5" customHeight="1" x14ac:dyDescent="0.15">
      <c r="D65" s="136"/>
      <c r="I65" s="136"/>
      <c r="V65" s="137"/>
    </row>
    <row r="66" spans="4:22" s="84" customFormat="1" ht="13.5" customHeight="1" x14ac:dyDescent="0.15">
      <c r="D66" s="136"/>
      <c r="I66" s="136"/>
      <c r="V66" s="137"/>
    </row>
    <row r="67" spans="4:22" s="84" customFormat="1" ht="13.5" customHeight="1" x14ac:dyDescent="0.15">
      <c r="D67" s="136"/>
      <c r="I67" s="136"/>
      <c r="V67" s="137"/>
    </row>
    <row r="68" spans="4:22" s="84" customFormat="1" ht="13.5" customHeight="1" x14ac:dyDescent="0.15">
      <c r="D68" s="136"/>
      <c r="I68" s="136"/>
      <c r="V68" s="137"/>
    </row>
    <row r="69" spans="4:22" s="84" customFormat="1" ht="13.5" customHeight="1" x14ac:dyDescent="0.15">
      <c r="D69" s="136"/>
      <c r="I69" s="136"/>
      <c r="V69" s="137"/>
    </row>
    <row r="70" spans="4:22" s="84" customFormat="1" ht="13.5" customHeight="1" x14ac:dyDescent="0.15">
      <c r="D70" s="136"/>
      <c r="I70" s="136"/>
      <c r="V70" s="137"/>
    </row>
    <row r="71" spans="4:22" s="84" customFormat="1" ht="13.5" customHeight="1" x14ac:dyDescent="0.15">
      <c r="D71" s="136"/>
      <c r="I71" s="136"/>
      <c r="V71" s="137"/>
    </row>
    <row r="72" spans="4:22" s="84" customFormat="1" ht="13.5" customHeight="1" x14ac:dyDescent="0.15">
      <c r="D72" s="136"/>
      <c r="I72" s="136"/>
      <c r="V72" s="137"/>
    </row>
    <row r="73" spans="4:22" s="84" customFormat="1" ht="13.5" customHeight="1" x14ac:dyDescent="0.15">
      <c r="D73" s="136"/>
      <c r="I73" s="136"/>
      <c r="V73" s="137"/>
    </row>
    <row r="74" spans="4:22" s="84" customFormat="1" ht="13.5" customHeight="1" x14ac:dyDescent="0.15">
      <c r="D74" s="136"/>
      <c r="I74" s="136"/>
      <c r="V74" s="137"/>
    </row>
    <row r="75" spans="4:22" s="84" customFormat="1" ht="13.5" customHeight="1" x14ac:dyDescent="0.15">
      <c r="D75" s="136"/>
      <c r="I75" s="136"/>
      <c r="V75" s="137"/>
    </row>
    <row r="76" spans="4:22" s="84" customFormat="1" ht="13.5" customHeight="1" x14ac:dyDescent="0.15">
      <c r="D76" s="136"/>
      <c r="I76" s="136"/>
      <c r="V76" s="137"/>
    </row>
    <row r="77" spans="4:22" s="84" customFormat="1" ht="13.5" customHeight="1" x14ac:dyDescent="0.15">
      <c r="D77" s="136"/>
      <c r="I77" s="136"/>
      <c r="V77" s="137"/>
    </row>
    <row r="78" spans="4:22" s="84" customFormat="1" ht="13.5" customHeight="1" x14ac:dyDescent="0.15">
      <c r="D78" s="136"/>
      <c r="I78" s="136"/>
      <c r="V78" s="137"/>
    </row>
    <row r="79" spans="4:22" s="84" customFormat="1" ht="13.5" customHeight="1" x14ac:dyDescent="0.15">
      <c r="D79" s="136"/>
      <c r="I79" s="136"/>
      <c r="V79" s="137"/>
    </row>
    <row r="80" spans="4:22" s="84" customFormat="1" ht="13.5" customHeight="1" x14ac:dyDescent="0.15">
      <c r="D80" s="136"/>
      <c r="I80" s="136"/>
      <c r="V80" s="137"/>
    </row>
    <row r="81" spans="4:22" s="84" customFormat="1" ht="13.5" customHeight="1" x14ac:dyDescent="0.15">
      <c r="D81" s="136"/>
      <c r="I81" s="136"/>
      <c r="V81" s="137"/>
    </row>
    <row r="82" spans="4:22" s="84" customFormat="1" ht="13.5" customHeight="1" x14ac:dyDescent="0.15">
      <c r="D82" s="136"/>
      <c r="I82" s="136"/>
      <c r="V82" s="137"/>
    </row>
    <row r="83" spans="4:22" s="84" customFormat="1" ht="13.5" customHeight="1" x14ac:dyDescent="0.15">
      <c r="D83" s="136"/>
      <c r="I83" s="136"/>
      <c r="V83" s="137"/>
    </row>
    <row r="84" spans="4:22" s="84" customFormat="1" ht="13.5" customHeight="1" x14ac:dyDescent="0.15">
      <c r="D84" s="136"/>
      <c r="I84" s="136"/>
      <c r="V84" s="137"/>
    </row>
    <row r="85" spans="4:22" s="84" customFormat="1" ht="13.5" customHeight="1" x14ac:dyDescent="0.15">
      <c r="D85" s="136"/>
      <c r="I85" s="136"/>
      <c r="V85" s="137"/>
    </row>
    <row r="86" spans="4:22" s="84" customFormat="1" ht="13.5" customHeight="1" x14ac:dyDescent="0.15">
      <c r="D86" s="136"/>
      <c r="I86" s="136"/>
      <c r="V86" s="137"/>
    </row>
    <row r="87" spans="4:22" s="84" customFormat="1" ht="13.5" customHeight="1" x14ac:dyDescent="0.15">
      <c r="D87" s="136"/>
      <c r="I87" s="136"/>
      <c r="V87" s="137"/>
    </row>
    <row r="88" spans="4:22" s="84" customFormat="1" ht="13.5" customHeight="1" x14ac:dyDescent="0.15">
      <c r="D88" s="136"/>
      <c r="I88" s="136"/>
      <c r="V88" s="137"/>
    </row>
    <row r="89" spans="4:22" s="84" customFormat="1" ht="13.5" customHeight="1" x14ac:dyDescent="0.15">
      <c r="D89" s="136"/>
      <c r="I89" s="136"/>
      <c r="V89" s="137"/>
    </row>
    <row r="90" spans="4:22" s="84" customFormat="1" ht="13.5" customHeight="1" x14ac:dyDescent="0.15">
      <c r="D90" s="136"/>
      <c r="I90" s="136"/>
      <c r="V90" s="137"/>
    </row>
    <row r="91" spans="4:22" s="84" customFormat="1" ht="13.5" customHeight="1" x14ac:dyDescent="0.15">
      <c r="D91" s="136"/>
      <c r="I91" s="136"/>
      <c r="V91" s="137"/>
    </row>
    <row r="92" spans="4:22" s="84" customFormat="1" ht="13.5" customHeight="1" x14ac:dyDescent="0.15">
      <c r="D92" s="136"/>
      <c r="I92" s="136"/>
      <c r="V92" s="137"/>
    </row>
    <row r="93" spans="4:22" s="84" customFormat="1" ht="13.5" customHeight="1" x14ac:dyDescent="0.15">
      <c r="D93" s="136"/>
      <c r="I93" s="136"/>
      <c r="V93" s="137"/>
    </row>
    <row r="94" spans="4:22" s="84" customFormat="1" ht="13.5" customHeight="1" x14ac:dyDescent="0.15">
      <c r="D94" s="136"/>
      <c r="I94" s="136"/>
      <c r="V94" s="137"/>
    </row>
    <row r="95" spans="4:22" s="84" customFormat="1" ht="13.5" customHeight="1" x14ac:dyDescent="0.15">
      <c r="D95" s="136"/>
      <c r="I95" s="136"/>
      <c r="V95" s="137"/>
    </row>
    <row r="96" spans="4:22" s="84" customFormat="1" ht="13.5" customHeight="1" x14ac:dyDescent="0.15">
      <c r="D96" s="136"/>
      <c r="I96" s="136"/>
      <c r="V96" s="137"/>
    </row>
    <row r="97" spans="4:22" s="84" customFormat="1" ht="13.5" customHeight="1" x14ac:dyDescent="0.15">
      <c r="D97" s="136"/>
      <c r="I97" s="136"/>
      <c r="V97" s="137"/>
    </row>
    <row r="98" spans="4:22" s="84" customFormat="1" ht="13.5" customHeight="1" x14ac:dyDescent="0.15">
      <c r="D98" s="136"/>
      <c r="I98" s="136"/>
      <c r="V98" s="137"/>
    </row>
    <row r="99" spans="4:22" s="84" customFormat="1" ht="13.5" customHeight="1" x14ac:dyDescent="0.15">
      <c r="D99" s="136"/>
      <c r="I99" s="136"/>
      <c r="V99" s="137"/>
    </row>
    <row r="100" spans="4:22" s="84" customFormat="1" ht="13.5" customHeight="1" x14ac:dyDescent="0.15">
      <c r="D100" s="136"/>
      <c r="I100" s="136"/>
      <c r="V100" s="137"/>
    </row>
    <row r="101" spans="4:22" s="84" customFormat="1" ht="13.5" customHeight="1" x14ac:dyDescent="0.15">
      <c r="D101" s="136"/>
      <c r="I101" s="136"/>
      <c r="V101" s="137"/>
    </row>
    <row r="102" spans="4:22" s="84" customFormat="1" ht="13.5" customHeight="1" x14ac:dyDescent="0.15">
      <c r="D102" s="136"/>
      <c r="I102" s="136"/>
      <c r="V102" s="137"/>
    </row>
    <row r="103" spans="4:22" s="84" customFormat="1" ht="13.5" customHeight="1" x14ac:dyDescent="0.15">
      <c r="D103" s="136"/>
      <c r="I103" s="136"/>
      <c r="V103" s="137"/>
    </row>
    <row r="104" spans="4:22" s="84" customFormat="1" ht="13.5" customHeight="1" x14ac:dyDescent="0.15">
      <c r="D104" s="136"/>
      <c r="I104" s="136"/>
      <c r="V104" s="137"/>
    </row>
    <row r="105" spans="4:22" s="84" customFormat="1" ht="13.5" customHeight="1" x14ac:dyDescent="0.15">
      <c r="D105" s="136"/>
      <c r="I105" s="136"/>
      <c r="V105" s="137"/>
    </row>
    <row r="106" spans="4:22" s="84" customFormat="1" ht="13.5" customHeight="1" x14ac:dyDescent="0.15">
      <c r="D106" s="136"/>
      <c r="I106" s="136"/>
      <c r="V106" s="137"/>
    </row>
    <row r="107" spans="4:22" s="84" customFormat="1" ht="13.5" customHeight="1" x14ac:dyDescent="0.15">
      <c r="D107" s="136"/>
      <c r="I107" s="136"/>
      <c r="V107" s="137"/>
    </row>
    <row r="108" spans="4:22" s="84" customFormat="1" ht="13.5" customHeight="1" x14ac:dyDescent="0.15">
      <c r="D108" s="136"/>
      <c r="I108" s="136"/>
      <c r="V108" s="137"/>
    </row>
    <row r="109" spans="4:22" s="84" customFormat="1" ht="13.5" customHeight="1" x14ac:dyDescent="0.15">
      <c r="D109" s="136"/>
      <c r="I109" s="136"/>
      <c r="V109" s="137"/>
    </row>
    <row r="110" spans="4:22" s="84" customFormat="1" ht="13.5" customHeight="1" x14ac:dyDescent="0.15">
      <c r="D110" s="136"/>
      <c r="I110" s="136"/>
      <c r="V110" s="137"/>
    </row>
    <row r="111" spans="4:22" s="84" customFormat="1" ht="13.5" customHeight="1" x14ac:dyDescent="0.15">
      <c r="D111" s="136"/>
      <c r="I111" s="136"/>
      <c r="V111" s="137"/>
    </row>
    <row r="112" spans="4:22" s="84" customFormat="1" ht="13.5" customHeight="1" x14ac:dyDescent="0.15">
      <c r="D112" s="136"/>
      <c r="I112" s="136"/>
      <c r="V112" s="137"/>
    </row>
    <row r="113" spans="4:22" s="84" customFormat="1" ht="13.5" customHeight="1" x14ac:dyDescent="0.15">
      <c r="D113" s="136"/>
      <c r="I113" s="136"/>
      <c r="V113" s="137"/>
    </row>
    <row r="114" spans="4:22" s="84" customFormat="1" ht="13.5" customHeight="1" x14ac:dyDescent="0.15">
      <c r="D114" s="136"/>
      <c r="I114" s="136"/>
      <c r="V114" s="137"/>
    </row>
    <row r="115" spans="4:22" s="84" customFormat="1" ht="13.5" customHeight="1" x14ac:dyDescent="0.15">
      <c r="D115" s="136"/>
      <c r="I115" s="136"/>
      <c r="V115" s="137"/>
    </row>
    <row r="116" spans="4:22" s="84" customFormat="1" ht="13.5" customHeight="1" x14ac:dyDescent="0.15">
      <c r="D116" s="136"/>
      <c r="I116" s="136"/>
      <c r="V116" s="137"/>
    </row>
    <row r="117" spans="4:22" s="84" customFormat="1" ht="13.5" customHeight="1" x14ac:dyDescent="0.15">
      <c r="D117" s="136"/>
      <c r="I117" s="136"/>
      <c r="V117" s="137"/>
    </row>
    <row r="118" spans="4:22" s="84" customFormat="1" ht="13.5" customHeight="1" x14ac:dyDescent="0.15">
      <c r="D118" s="136"/>
      <c r="I118" s="136"/>
      <c r="V118" s="137"/>
    </row>
    <row r="119" spans="4:22" s="84" customFormat="1" ht="13.5" customHeight="1" x14ac:dyDescent="0.15">
      <c r="D119" s="136"/>
      <c r="I119" s="136"/>
      <c r="V119" s="137"/>
    </row>
    <row r="120" spans="4:22" s="84" customFormat="1" ht="13.5" customHeight="1" x14ac:dyDescent="0.15">
      <c r="D120" s="136"/>
      <c r="I120" s="136"/>
      <c r="V120" s="137"/>
    </row>
    <row r="121" spans="4:22" s="84" customFormat="1" ht="13.5" customHeight="1" x14ac:dyDescent="0.15">
      <c r="D121" s="136"/>
      <c r="I121" s="136"/>
      <c r="V121" s="137"/>
    </row>
    <row r="122" spans="4:22" s="84" customFormat="1" ht="13.5" customHeight="1" x14ac:dyDescent="0.15">
      <c r="D122" s="136"/>
      <c r="I122" s="136"/>
      <c r="V122" s="137"/>
    </row>
    <row r="123" spans="4:22" s="84" customFormat="1" ht="13.5" customHeight="1" x14ac:dyDescent="0.15">
      <c r="D123" s="136"/>
      <c r="I123" s="136"/>
      <c r="V123" s="137"/>
    </row>
    <row r="124" spans="4:22" s="84" customFormat="1" ht="13.5" customHeight="1" x14ac:dyDescent="0.15">
      <c r="D124" s="136"/>
      <c r="I124" s="136"/>
      <c r="V124" s="137"/>
    </row>
    <row r="125" spans="4:22" s="84" customFormat="1" ht="13.5" customHeight="1" x14ac:dyDescent="0.15">
      <c r="D125" s="136"/>
      <c r="I125" s="136"/>
      <c r="V125" s="137"/>
    </row>
    <row r="126" spans="4:22" s="84" customFormat="1" ht="13.5" customHeight="1" x14ac:dyDescent="0.15">
      <c r="D126" s="136"/>
      <c r="I126" s="136"/>
      <c r="V126" s="137"/>
    </row>
    <row r="127" spans="4:22" s="84" customFormat="1" ht="13.5" customHeight="1" x14ac:dyDescent="0.15">
      <c r="D127" s="136"/>
      <c r="I127" s="136"/>
      <c r="V127" s="137"/>
    </row>
    <row r="128" spans="4:22" s="84" customFormat="1" ht="13.5" customHeight="1" x14ac:dyDescent="0.15">
      <c r="D128" s="136"/>
      <c r="I128" s="136"/>
      <c r="V128" s="137"/>
    </row>
    <row r="129" spans="4:22" s="84" customFormat="1" ht="13.5" customHeight="1" x14ac:dyDescent="0.15">
      <c r="D129" s="136"/>
      <c r="I129" s="136"/>
      <c r="V129" s="137"/>
    </row>
    <row r="130" spans="4:22" s="84" customFormat="1" ht="13.5" customHeight="1" x14ac:dyDescent="0.15">
      <c r="D130" s="136"/>
      <c r="I130" s="136"/>
      <c r="V130" s="137"/>
    </row>
    <row r="131" spans="4:22" s="84" customFormat="1" ht="13.5" customHeight="1" x14ac:dyDescent="0.15">
      <c r="D131" s="136"/>
      <c r="I131" s="136"/>
      <c r="V131" s="137"/>
    </row>
    <row r="132" spans="4:22" s="84" customFormat="1" ht="13.5" customHeight="1" x14ac:dyDescent="0.15">
      <c r="D132" s="136"/>
      <c r="I132" s="136"/>
      <c r="V132" s="137"/>
    </row>
    <row r="133" spans="4:22" s="84" customFormat="1" ht="13.5" customHeight="1" x14ac:dyDescent="0.15">
      <c r="D133" s="136"/>
      <c r="I133" s="136"/>
      <c r="V133" s="137"/>
    </row>
    <row r="134" spans="4:22" s="84" customFormat="1" ht="13.5" customHeight="1" x14ac:dyDescent="0.15">
      <c r="D134" s="136"/>
      <c r="I134" s="136"/>
      <c r="V134" s="137"/>
    </row>
    <row r="135" spans="4:22" s="84" customFormat="1" ht="13.5" customHeight="1" x14ac:dyDescent="0.15">
      <c r="D135" s="136"/>
      <c r="I135" s="136"/>
      <c r="V135" s="137"/>
    </row>
    <row r="136" spans="4:22" s="84" customFormat="1" ht="13.5" customHeight="1" x14ac:dyDescent="0.15">
      <c r="D136" s="136"/>
      <c r="I136" s="136"/>
      <c r="V136" s="137"/>
    </row>
    <row r="137" spans="4:22" s="84" customFormat="1" ht="13.5" customHeight="1" x14ac:dyDescent="0.15">
      <c r="D137" s="136"/>
      <c r="I137" s="136"/>
      <c r="V137" s="137"/>
    </row>
    <row r="138" spans="4:22" s="84" customFormat="1" ht="13.5" customHeight="1" x14ac:dyDescent="0.15">
      <c r="D138" s="136"/>
      <c r="I138" s="136"/>
      <c r="V138" s="137"/>
    </row>
    <row r="139" spans="4:22" s="84" customFormat="1" ht="13.5" customHeight="1" x14ac:dyDescent="0.15">
      <c r="D139" s="136"/>
      <c r="I139" s="136"/>
      <c r="V139" s="137"/>
    </row>
    <row r="140" spans="4:22" s="84" customFormat="1" ht="13.5" customHeight="1" x14ac:dyDescent="0.15">
      <c r="D140" s="136"/>
      <c r="I140" s="136"/>
      <c r="V140" s="137"/>
    </row>
    <row r="141" spans="4:22" s="84" customFormat="1" ht="13.5" customHeight="1" x14ac:dyDescent="0.15">
      <c r="D141" s="136"/>
      <c r="I141" s="136"/>
      <c r="V141" s="137"/>
    </row>
    <row r="142" spans="4:22" s="84" customFormat="1" ht="13.5" customHeight="1" x14ac:dyDescent="0.15">
      <c r="D142" s="136"/>
      <c r="I142" s="136"/>
      <c r="V142" s="137"/>
    </row>
    <row r="143" spans="4:22" s="84" customFormat="1" ht="13.5" customHeight="1" x14ac:dyDescent="0.15">
      <c r="D143" s="136"/>
      <c r="I143" s="136"/>
      <c r="V143" s="137"/>
    </row>
    <row r="144" spans="4:22" s="84" customFormat="1" ht="13.5" customHeight="1" x14ac:dyDescent="0.15">
      <c r="D144" s="136"/>
      <c r="I144" s="136"/>
      <c r="V144" s="137"/>
    </row>
    <row r="145" spans="4:22" s="84" customFormat="1" ht="13.5" customHeight="1" x14ac:dyDescent="0.15">
      <c r="D145" s="136"/>
      <c r="I145" s="136"/>
      <c r="V145" s="137"/>
    </row>
    <row r="146" spans="4:22" s="84" customFormat="1" ht="13.5" customHeight="1" x14ac:dyDescent="0.15">
      <c r="D146" s="136"/>
      <c r="I146" s="136"/>
      <c r="V146" s="137"/>
    </row>
    <row r="147" spans="4:22" s="84" customFormat="1" ht="13.5" customHeight="1" x14ac:dyDescent="0.15">
      <c r="D147" s="136"/>
      <c r="I147" s="136"/>
      <c r="V147" s="137"/>
    </row>
  </sheetData>
  <sheetProtection algorithmName="SHA-512" hashValue="T+LPlBXacSSXnXBZdYy+v1NUVC4RlUDWDnVmhIhrzHg28HmTIQ4bCInPq7SiRk4QNk8atKRIGudhoZMoqzIqSw==" saltValue="gmBxBsve2C/ms3RBDGL1pw==" spinCount="100000" sheet="1" objects="1" scenarios="1"/>
  <mergeCells count="61">
    <mergeCell ref="A1:A2"/>
    <mergeCell ref="B1:F2"/>
    <mergeCell ref="S1:U1"/>
    <mergeCell ref="V1:X3"/>
    <mergeCell ref="B3:F3"/>
    <mergeCell ref="Q2:R3"/>
    <mergeCell ref="Q4:U4"/>
    <mergeCell ref="Y1:AD3"/>
    <mergeCell ref="S2:U3"/>
    <mergeCell ref="V4:Z4"/>
    <mergeCell ref="AA4:AE4"/>
    <mergeCell ref="AE2:AE3"/>
    <mergeCell ref="B4:F4"/>
    <mergeCell ref="G4:K4"/>
    <mergeCell ref="B5:D5"/>
    <mergeCell ref="G5:I5"/>
    <mergeCell ref="L5:N5"/>
    <mergeCell ref="L4:P4"/>
    <mergeCell ref="V25:X25"/>
    <mergeCell ref="AA5:AC5"/>
    <mergeCell ref="Q24:U24"/>
    <mergeCell ref="V24:Z24"/>
    <mergeCell ref="AA24:AE24"/>
    <mergeCell ref="Q5:S5"/>
    <mergeCell ref="A41:A43"/>
    <mergeCell ref="A57:Y57"/>
    <mergeCell ref="AA57:AC57"/>
    <mergeCell ref="A58:Y58"/>
    <mergeCell ref="AA58:AC58"/>
    <mergeCell ref="A27:A29"/>
    <mergeCell ref="B38:F38"/>
    <mergeCell ref="G38:K38"/>
    <mergeCell ref="AA25:AC25"/>
    <mergeCell ref="L39:N39"/>
    <mergeCell ref="Q39:S39"/>
    <mergeCell ref="V39:X39"/>
    <mergeCell ref="AA39:AC39"/>
    <mergeCell ref="Q38:U38"/>
    <mergeCell ref="V38:Z38"/>
    <mergeCell ref="AA38:AE38"/>
    <mergeCell ref="B25:D25"/>
    <mergeCell ref="G25:I25"/>
    <mergeCell ref="L25:N25"/>
    <mergeCell ref="Q25:S25"/>
    <mergeCell ref="L38:P38"/>
    <mergeCell ref="A60:Y60"/>
    <mergeCell ref="G1:K1"/>
    <mergeCell ref="L1:M1"/>
    <mergeCell ref="N1:P1"/>
    <mergeCell ref="Q1:R1"/>
    <mergeCell ref="G2:K3"/>
    <mergeCell ref="L2:M3"/>
    <mergeCell ref="N2:P3"/>
    <mergeCell ref="B39:D39"/>
    <mergeCell ref="G39:I39"/>
    <mergeCell ref="A59:Y59"/>
    <mergeCell ref="A7:A9"/>
    <mergeCell ref="B24:F24"/>
    <mergeCell ref="G24:K24"/>
    <mergeCell ref="L24:P24"/>
    <mergeCell ref="V5:X5"/>
  </mergeCells>
  <phoneticPr fontId="3"/>
  <dataValidations count="2">
    <dataValidation type="whole" imeMode="disabled" allowBlank="1" showErrorMessage="1" errorTitle="入力エラー" error="入力された部数は販売店の持ち部数を超えています。_x000a_表示部数以下の数字を入力して下さい。" sqref="Z40 U6:U12 F40 AE6 F6:F7 Z6:Z7 P6 AE26:AE27 F26:F29 Z26:Z30" xr:uid="{00000000-0002-0000-0700-000000000000}">
      <formula1>0</formula1>
      <formula2>E6</formula2>
    </dataValidation>
    <dataValidation type="whole" imeMode="disabled" allowBlank="1" showInputMessage="1" showErrorMessage="1" errorTitle="入力エラー" error="入力された部数は販売店の持ち部数を超えています。_x000a_表示部数以下の数字を入力して下さい。" sqref="P7" xr:uid="{00000000-0002-0000-0700-000001000000}">
      <formula1>0</formula1>
      <formula2>O6</formula2>
    </dataValidation>
  </dataValidations>
  <printOptions horizontalCentered="1" verticalCentered="1"/>
  <pageMargins left="0.19685039370078741" right="0" top="0.19685039370078741" bottom="0.19685039370078741" header="0.31496062992125984" footer="0.31496062992125984"/>
  <pageSetup paperSize="12" scale="7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1"/>
    <pageSetUpPr fitToPage="1"/>
  </sheetPr>
  <dimension ref="A1:AF147"/>
  <sheetViews>
    <sheetView showGridLines="0" zoomScale="80" zoomScaleNormal="80" workbookViewId="0">
      <selection activeCell="B1" sqref="B1:F2"/>
    </sheetView>
  </sheetViews>
  <sheetFormatPr defaultRowHeight="13.5" x14ac:dyDescent="0.15"/>
  <cols>
    <col min="2" max="2" width="2.125" customWidth="1"/>
    <col min="3" max="3" width="13.625" customWidth="1"/>
    <col min="4" max="4" width="2.125" style="138" customWidth="1"/>
    <col min="5" max="6" width="8.625" customWidth="1"/>
    <col min="7" max="7" width="2.125" customWidth="1"/>
    <col min="8" max="8" width="13.625" customWidth="1"/>
    <col min="9" max="9" width="2.125" style="138" customWidth="1"/>
    <col min="10" max="11" width="8.625" customWidth="1"/>
    <col min="12" max="12" width="2.125" customWidth="1"/>
    <col min="13" max="13" width="13.625" customWidth="1"/>
    <col min="14" max="14" width="2.125" customWidth="1"/>
    <col min="15" max="16" width="8.625" customWidth="1"/>
    <col min="17" max="17" width="2.125" customWidth="1"/>
    <col min="18" max="18" width="13.625" customWidth="1"/>
    <col min="19" max="19" width="2.125" customWidth="1"/>
    <col min="20" max="21" width="8.625" customWidth="1"/>
    <col min="22" max="22" width="2.125" style="139" customWidth="1"/>
    <col min="23" max="23" width="13.625" customWidth="1"/>
    <col min="24" max="24" width="2.125" customWidth="1"/>
    <col min="25" max="26" width="8.625" customWidth="1"/>
    <col min="27" max="27" width="2.125" customWidth="1"/>
    <col min="28" max="28" width="13.625" customWidth="1"/>
    <col min="29" max="29" width="2.125" customWidth="1"/>
    <col min="30" max="31" width="8.625" customWidth="1"/>
  </cols>
  <sheetData>
    <row r="1" spans="1:32" s="6" customFormat="1" ht="15" customHeight="1" x14ac:dyDescent="0.15">
      <c r="A1" s="289" t="s">
        <v>16</v>
      </c>
      <c r="B1" s="291" t="str">
        <f>IF(記入欄!G2="","",記入欄!G2)</f>
        <v/>
      </c>
      <c r="C1" s="292"/>
      <c r="D1" s="292"/>
      <c r="E1" s="292"/>
      <c r="F1" s="292"/>
      <c r="G1" s="309" t="s">
        <v>19</v>
      </c>
      <c r="H1" s="309"/>
      <c r="I1" s="309"/>
      <c r="J1" s="309"/>
      <c r="K1" s="309"/>
      <c r="L1" s="311" t="s">
        <v>3</v>
      </c>
      <c r="M1" s="312"/>
      <c r="N1" s="317" t="str">
        <f>IF(記入欄!G5="","",記入欄!G5)</f>
        <v/>
      </c>
      <c r="O1" s="318"/>
      <c r="P1" s="318"/>
      <c r="Q1" s="311" t="s">
        <v>18</v>
      </c>
      <c r="R1" s="312"/>
      <c r="S1" s="295" t="str">
        <f>IF(記入欄!G7="","",記入欄!G7)</f>
        <v/>
      </c>
      <c r="T1" s="296"/>
      <c r="U1" s="297"/>
      <c r="V1" s="298" t="s">
        <v>4</v>
      </c>
      <c r="W1" s="299"/>
      <c r="X1" s="300"/>
      <c r="Y1" s="272" t="str">
        <f>IF(記入欄!G8="","",記入欄!G8)</f>
        <v/>
      </c>
      <c r="Z1" s="273"/>
      <c r="AA1" s="273"/>
      <c r="AB1" s="273"/>
      <c r="AC1" s="273"/>
      <c r="AD1" s="274"/>
      <c r="AE1" s="5" t="s">
        <v>0</v>
      </c>
      <c r="AF1" s="100"/>
    </row>
    <row r="2" spans="1:32" s="6" customFormat="1" ht="15" customHeight="1" x14ac:dyDescent="0.15">
      <c r="A2" s="290"/>
      <c r="B2" s="293"/>
      <c r="C2" s="294"/>
      <c r="D2" s="294"/>
      <c r="E2" s="294"/>
      <c r="F2" s="294"/>
      <c r="G2" s="310" t="str">
        <f>IF(記入欄!G4="","",記入欄!G4)</f>
        <v/>
      </c>
      <c r="H2" s="310"/>
      <c r="I2" s="310"/>
      <c r="J2" s="310"/>
      <c r="K2" s="310"/>
      <c r="L2" s="311" t="s">
        <v>2</v>
      </c>
      <c r="M2" s="312"/>
      <c r="N2" s="319" t="str">
        <f>IF(記入欄!G6="","",記入欄!G6)</f>
        <v/>
      </c>
      <c r="O2" s="320"/>
      <c r="P2" s="320"/>
      <c r="Q2" s="313" t="s">
        <v>308</v>
      </c>
      <c r="R2" s="314"/>
      <c r="S2" s="281">
        <f>集計表!R28</f>
        <v>0</v>
      </c>
      <c r="T2" s="282"/>
      <c r="U2" s="283"/>
      <c r="V2" s="301"/>
      <c r="W2" s="302"/>
      <c r="X2" s="303"/>
      <c r="Y2" s="275"/>
      <c r="Z2" s="276"/>
      <c r="AA2" s="276"/>
      <c r="AB2" s="276"/>
      <c r="AC2" s="276"/>
      <c r="AD2" s="277"/>
      <c r="AE2" s="287">
        <v>6</v>
      </c>
    </row>
    <row r="3" spans="1:32" s="6" customFormat="1" ht="15" customHeight="1" x14ac:dyDescent="0.15">
      <c r="A3" s="113" t="s">
        <v>17</v>
      </c>
      <c r="B3" s="307" t="str">
        <f>IF(記入欄!G3="","",記入欄!G3)</f>
        <v/>
      </c>
      <c r="C3" s="308"/>
      <c r="D3" s="308"/>
      <c r="E3" s="308"/>
      <c r="F3" s="308"/>
      <c r="G3" s="310"/>
      <c r="H3" s="310"/>
      <c r="I3" s="310"/>
      <c r="J3" s="310"/>
      <c r="K3" s="310"/>
      <c r="L3" s="311"/>
      <c r="M3" s="312"/>
      <c r="N3" s="321"/>
      <c r="O3" s="322"/>
      <c r="P3" s="322"/>
      <c r="Q3" s="315"/>
      <c r="R3" s="316"/>
      <c r="S3" s="284"/>
      <c r="T3" s="285"/>
      <c r="U3" s="286"/>
      <c r="V3" s="304"/>
      <c r="W3" s="305"/>
      <c r="X3" s="306"/>
      <c r="Y3" s="278"/>
      <c r="Z3" s="279"/>
      <c r="AA3" s="279"/>
      <c r="AB3" s="279"/>
      <c r="AC3" s="279"/>
      <c r="AD3" s="280"/>
      <c r="AE3" s="288"/>
    </row>
    <row r="4" spans="1:32" s="134" customFormat="1" ht="16.5" customHeight="1" x14ac:dyDescent="0.15">
      <c r="A4" s="8" t="s">
        <v>38</v>
      </c>
      <c r="B4" s="260" t="s">
        <v>6</v>
      </c>
      <c r="C4" s="261"/>
      <c r="D4" s="261"/>
      <c r="E4" s="261"/>
      <c r="F4" s="262"/>
      <c r="G4" s="260" t="s">
        <v>7</v>
      </c>
      <c r="H4" s="261"/>
      <c r="I4" s="261"/>
      <c r="J4" s="261"/>
      <c r="K4" s="262"/>
      <c r="L4" s="260" t="s">
        <v>8</v>
      </c>
      <c r="M4" s="261"/>
      <c r="N4" s="261"/>
      <c r="O4" s="261"/>
      <c r="P4" s="262"/>
      <c r="Q4" s="260" t="s">
        <v>23</v>
      </c>
      <c r="R4" s="261"/>
      <c r="S4" s="261"/>
      <c r="T4" s="261"/>
      <c r="U4" s="262"/>
      <c r="V4" s="260" t="s">
        <v>10</v>
      </c>
      <c r="W4" s="261"/>
      <c r="X4" s="261"/>
      <c r="Y4" s="261"/>
      <c r="Z4" s="262"/>
      <c r="AA4" s="260" t="s">
        <v>11</v>
      </c>
      <c r="AB4" s="261"/>
      <c r="AC4" s="261"/>
      <c r="AD4" s="261"/>
      <c r="AE4" s="262"/>
    </row>
    <row r="5" spans="1:32" s="134" customFormat="1" ht="16.5" customHeight="1" x14ac:dyDescent="0.15">
      <c r="A5" s="7">
        <v>33</v>
      </c>
      <c r="B5" s="263" t="s">
        <v>12</v>
      </c>
      <c r="C5" s="264"/>
      <c r="D5" s="265"/>
      <c r="E5" s="9" t="s">
        <v>13</v>
      </c>
      <c r="F5" s="10" t="s">
        <v>14</v>
      </c>
      <c r="G5" s="263" t="s">
        <v>12</v>
      </c>
      <c r="H5" s="264"/>
      <c r="I5" s="265"/>
      <c r="J5" s="9" t="s">
        <v>13</v>
      </c>
      <c r="K5" s="10" t="s">
        <v>14</v>
      </c>
      <c r="L5" s="263" t="s">
        <v>12</v>
      </c>
      <c r="M5" s="264"/>
      <c r="N5" s="265"/>
      <c r="O5" s="9" t="s">
        <v>13</v>
      </c>
      <c r="P5" s="10" t="s">
        <v>14</v>
      </c>
      <c r="Q5" s="263" t="s">
        <v>12</v>
      </c>
      <c r="R5" s="264"/>
      <c r="S5" s="265"/>
      <c r="T5" s="9" t="s">
        <v>13</v>
      </c>
      <c r="U5" s="10" t="s">
        <v>14</v>
      </c>
      <c r="V5" s="263" t="s">
        <v>12</v>
      </c>
      <c r="W5" s="264"/>
      <c r="X5" s="265"/>
      <c r="Y5" s="9" t="s">
        <v>13</v>
      </c>
      <c r="Z5" s="10" t="s">
        <v>14</v>
      </c>
      <c r="AA5" s="263" t="s">
        <v>12</v>
      </c>
      <c r="AB5" s="264"/>
      <c r="AC5" s="265"/>
      <c r="AD5" s="9" t="s">
        <v>13</v>
      </c>
      <c r="AE5" s="10" t="s">
        <v>14</v>
      </c>
    </row>
    <row r="6" spans="1:32" s="135" customFormat="1" ht="16.5" customHeight="1" x14ac:dyDescent="0.15">
      <c r="A6" s="11">
        <v>207</v>
      </c>
      <c r="B6" s="12"/>
      <c r="C6" s="13" t="s">
        <v>176</v>
      </c>
      <c r="D6" s="14"/>
      <c r="E6" s="15">
        <v>500</v>
      </c>
      <c r="F6" s="1"/>
      <c r="G6" s="176"/>
      <c r="H6" s="201"/>
      <c r="I6" s="177"/>
      <c r="J6" s="175"/>
      <c r="K6" s="1"/>
      <c r="L6" s="176"/>
      <c r="M6" s="174"/>
      <c r="N6" s="177"/>
      <c r="O6" s="175"/>
      <c r="P6" s="1"/>
      <c r="Q6" s="17"/>
      <c r="R6" s="13" t="s">
        <v>177</v>
      </c>
      <c r="S6" s="18"/>
      <c r="T6" s="15">
        <v>1500</v>
      </c>
      <c r="U6" s="1"/>
      <c r="V6" s="18"/>
      <c r="W6" s="19" t="s">
        <v>178</v>
      </c>
      <c r="X6" s="18"/>
      <c r="Y6" s="15">
        <v>1200</v>
      </c>
      <c r="Z6" s="217"/>
      <c r="AA6" s="17"/>
      <c r="AB6" s="13" t="s">
        <v>176</v>
      </c>
      <c r="AC6" s="18"/>
      <c r="AD6" s="15">
        <v>200</v>
      </c>
      <c r="AE6" s="1"/>
    </row>
    <row r="7" spans="1:32" s="135" customFormat="1" ht="16.5" customHeight="1" x14ac:dyDescent="0.15">
      <c r="A7" s="267" t="s">
        <v>179</v>
      </c>
      <c r="B7" s="20"/>
      <c r="C7" s="21" t="s">
        <v>180</v>
      </c>
      <c r="D7" s="22"/>
      <c r="E7" s="23">
        <v>600</v>
      </c>
      <c r="F7" s="2"/>
      <c r="G7" s="148"/>
      <c r="H7" s="147"/>
      <c r="I7" s="141"/>
      <c r="J7" s="143"/>
      <c r="K7" s="2"/>
      <c r="L7" s="148"/>
      <c r="M7" s="147"/>
      <c r="N7" s="141"/>
      <c r="O7" s="143"/>
      <c r="P7" s="2"/>
      <c r="Q7" s="24"/>
      <c r="R7" s="25" t="s">
        <v>399</v>
      </c>
      <c r="S7" s="26"/>
      <c r="T7" s="23">
        <v>1050</v>
      </c>
      <c r="U7" s="2"/>
      <c r="V7" s="26"/>
      <c r="W7" s="27" t="s">
        <v>182</v>
      </c>
      <c r="X7" s="26"/>
      <c r="Y7" s="23">
        <v>500</v>
      </c>
      <c r="Z7" s="2"/>
      <c r="AA7" s="24"/>
      <c r="AB7" s="25" t="s">
        <v>180</v>
      </c>
      <c r="AC7" s="26"/>
      <c r="AD7" s="23">
        <v>100</v>
      </c>
      <c r="AE7" s="2"/>
    </row>
    <row r="8" spans="1:32" s="135" customFormat="1" ht="16.5" customHeight="1" x14ac:dyDescent="0.15">
      <c r="A8" s="267"/>
      <c r="B8" s="28"/>
      <c r="C8" s="25" t="s">
        <v>181</v>
      </c>
      <c r="D8" s="22"/>
      <c r="E8" s="23">
        <v>200</v>
      </c>
      <c r="F8" s="2"/>
      <c r="G8" s="148"/>
      <c r="H8" s="147"/>
      <c r="I8" s="141"/>
      <c r="J8" s="143"/>
      <c r="K8" s="2"/>
      <c r="L8" s="148"/>
      <c r="M8" s="147"/>
      <c r="N8" s="141"/>
      <c r="O8" s="143"/>
      <c r="P8" s="2"/>
      <c r="Q8" s="24"/>
      <c r="R8" s="25" t="s">
        <v>183</v>
      </c>
      <c r="S8" s="26"/>
      <c r="T8" s="23">
        <v>450</v>
      </c>
      <c r="U8" s="2"/>
      <c r="V8" s="141"/>
      <c r="W8" s="148"/>
      <c r="X8" s="141"/>
      <c r="Y8" s="143"/>
      <c r="Z8" s="2"/>
      <c r="AA8" s="148"/>
      <c r="AB8" s="147"/>
      <c r="AC8" s="141"/>
      <c r="AD8" s="143"/>
      <c r="AE8" s="2"/>
    </row>
    <row r="9" spans="1:32" s="135" customFormat="1" ht="16.5" customHeight="1" x14ac:dyDescent="0.15">
      <c r="A9" s="267"/>
      <c r="B9" s="148"/>
      <c r="C9" s="147"/>
      <c r="D9" s="147"/>
      <c r="E9" s="143"/>
      <c r="F9" s="2"/>
      <c r="G9" s="148"/>
      <c r="H9" s="147"/>
      <c r="I9" s="141"/>
      <c r="J9" s="143"/>
      <c r="K9" s="2"/>
      <c r="L9" s="148"/>
      <c r="M9" s="147"/>
      <c r="N9" s="141"/>
      <c r="O9" s="143"/>
      <c r="P9" s="2"/>
      <c r="Q9" s="24"/>
      <c r="R9" s="25" t="s">
        <v>184</v>
      </c>
      <c r="S9" s="26"/>
      <c r="T9" s="23">
        <v>350</v>
      </c>
      <c r="U9" s="2"/>
      <c r="V9" s="141"/>
      <c r="W9" s="148"/>
      <c r="X9" s="141"/>
      <c r="Y9" s="143"/>
      <c r="Z9" s="2"/>
      <c r="AA9" s="148"/>
      <c r="AB9" s="147"/>
      <c r="AC9" s="141"/>
      <c r="AD9" s="143"/>
      <c r="AE9" s="2"/>
    </row>
    <row r="10" spans="1:32" s="135" customFormat="1" ht="16.5" customHeight="1" x14ac:dyDescent="0.15">
      <c r="A10" s="37"/>
      <c r="B10" s="141"/>
      <c r="C10" s="178"/>
      <c r="D10" s="141"/>
      <c r="E10" s="179"/>
      <c r="F10" s="3"/>
      <c r="G10" s="141"/>
      <c r="H10" s="141"/>
      <c r="I10" s="141"/>
      <c r="J10" s="179"/>
      <c r="K10" s="2"/>
      <c r="L10" s="148"/>
      <c r="M10" s="147"/>
      <c r="N10" s="141"/>
      <c r="O10" s="143"/>
      <c r="P10" s="2"/>
      <c r="Q10" s="34"/>
      <c r="R10" s="25" t="s">
        <v>185</v>
      </c>
      <c r="S10" s="26"/>
      <c r="T10" s="23">
        <v>350</v>
      </c>
      <c r="U10" s="2"/>
      <c r="V10" s="141"/>
      <c r="W10" s="148"/>
      <c r="X10" s="141"/>
      <c r="Y10" s="143"/>
      <c r="Z10" s="2"/>
      <c r="AA10" s="148"/>
      <c r="AB10" s="147"/>
      <c r="AC10" s="141"/>
      <c r="AD10" s="143"/>
      <c r="AE10" s="2"/>
    </row>
    <row r="11" spans="1:32" s="135" customFormat="1" ht="16.5" customHeight="1" x14ac:dyDescent="0.15">
      <c r="A11" s="31"/>
      <c r="B11" s="141"/>
      <c r="C11" s="141"/>
      <c r="D11" s="141"/>
      <c r="E11" s="179"/>
      <c r="F11" s="3"/>
      <c r="G11" s="141"/>
      <c r="H11" s="141"/>
      <c r="I11" s="141"/>
      <c r="J11" s="179"/>
      <c r="K11" s="2"/>
      <c r="L11" s="141"/>
      <c r="M11" s="141"/>
      <c r="N11" s="180"/>
      <c r="O11" s="143"/>
      <c r="P11" s="2"/>
      <c r="Q11" s="24"/>
      <c r="R11" s="25" t="s">
        <v>400</v>
      </c>
      <c r="S11" s="35"/>
      <c r="T11" s="23">
        <v>1200</v>
      </c>
      <c r="U11" s="2"/>
      <c r="V11" s="160"/>
      <c r="W11" s="148"/>
      <c r="X11" s="160"/>
      <c r="Y11" s="143"/>
      <c r="Z11" s="2"/>
      <c r="AA11" s="140"/>
      <c r="AB11" s="147"/>
      <c r="AC11" s="160"/>
      <c r="AD11" s="143"/>
      <c r="AE11" s="2"/>
    </row>
    <row r="12" spans="1:32" s="135" customFormat="1" ht="16.5" customHeight="1" x14ac:dyDescent="0.15">
      <c r="A12" s="37"/>
      <c r="B12" s="141"/>
      <c r="C12" s="141"/>
      <c r="D12" s="141"/>
      <c r="E12" s="179"/>
      <c r="F12" s="3"/>
      <c r="G12" s="141"/>
      <c r="H12" s="141"/>
      <c r="I12" s="141"/>
      <c r="J12" s="179"/>
      <c r="K12" s="2"/>
      <c r="L12" s="141"/>
      <c r="M12" s="141"/>
      <c r="N12" s="142"/>
      <c r="O12" s="143"/>
      <c r="P12" s="2"/>
      <c r="Q12" s="24"/>
      <c r="R12" s="25" t="s">
        <v>186</v>
      </c>
      <c r="S12" s="26"/>
      <c r="T12" s="23">
        <v>850</v>
      </c>
      <c r="U12" s="2"/>
      <c r="V12" s="141"/>
      <c r="W12" s="148"/>
      <c r="X12" s="141"/>
      <c r="Y12" s="143"/>
      <c r="Z12" s="2"/>
      <c r="AA12" s="148"/>
      <c r="AB12" s="147"/>
      <c r="AC12" s="141"/>
      <c r="AD12" s="143"/>
      <c r="AE12" s="2"/>
    </row>
    <row r="13" spans="1:32" s="135" customFormat="1" ht="16.5" customHeight="1" x14ac:dyDescent="0.15">
      <c r="A13" s="37"/>
      <c r="B13" s="141"/>
      <c r="C13" s="141"/>
      <c r="D13" s="141"/>
      <c r="E13" s="179"/>
      <c r="F13" s="3"/>
      <c r="G13" s="141"/>
      <c r="H13" s="141"/>
      <c r="I13" s="141"/>
      <c r="J13" s="179"/>
      <c r="K13" s="2"/>
      <c r="L13" s="141"/>
      <c r="M13" s="141"/>
      <c r="N13" s="142"/>
      <c r="O13" s="143"/>
      <c r="P13" s="2"/>
      <c r="Q13" s="24"/>
      <c r="R13" s="25" t="s">
        <v>187</v>
      </c>
      <c r="S13" s="26"/>
      <c r="T13" s="23">
        <v>800</v>
      </c>
      <c r="U13" s="2"/>
      <c r="V13" s="141"/>
      <c r="W13" s="148"/>
      <c r="X13" s="141"/>
      <c r="Y13" s="143"/>
      <c r="Z13" s="2"/>
      <c r="AA13" s="148"/>
      <c r="AB13" s="147"/>
      <c r="AC13" s="141"/>
      <c r="AD13" s="143"/>
      <c r="AE13" s="2"/>
    </row>
    <row r="14" spans="1:32" s="135" customFormat="1" ht="16.5" customHeight="1" x14ac:dyDescent="0.15">
      <c r="A14" s="37"/>
      <c r="B14" s="141"/>
      <c r="C14" s="141"/>
      <c r="D14" s="141"/>
      <c r="E14" s="179"/>
      <c r="F14" s="3"/>
      <c r="G14" s="141"/>
      <c r="H14" s="141"/>
      <c r="I14" s="141"/>
      <c r="J14" s="179"/>
      <c r="K14" s="2"/>
      <c r="L14" s="141"/>
      <c r="M14" s="141"/>
      <c r="N14" s="142"/>
      <c r="O14" s="143"/>
      <c r="P14" s="2"/>
      <c r="Q14" s="24"/>
      <c r="R14" s="25" t="s">
        <v>340</v>
      </c>
      <c r="S14" s="26"/>
      <c r="T14" s="23">
        <v>50</v>
      </c>
      <c r="U14" s="2"/>
      <c r="V14" s="141"/>
      <c r="W14" s="148"/>
      <c r="X14" s="141"/>
      <c r="Y14" s="143"/>
      <c r="Z14" s="2"/>
      <c r="AA14" s="148"/>
      <c r="AB14" s="147"/>
      <c r="AC14" s="141"/>
      <c r="AD14" s="143"/>
      <c r="AE14" s="2"/>
    </row>
    <row r="15" spans="1:32" s="135" customFormat="1" ht="16.5" customHeight="1" x14ac:dyDescent="0.15">
      <c r="A15" s="37"/>
      <c r="B15" s="141"/>
      <c r="C15" s="141"/>
      <c r="D15" s="141"/>
      <c r="E15" s="179"/>
      <c r="F15" s="3"/>
      <c r="G15" s="141"/>
      <c r="H15" s="141"/>
      <c r="I15" s="141"/>
      <c r="J15" s="179"/>
      <c r="K15" s="2"/>
      <c r="L15" s="141"/>
      <c r="M15" s="141"/>
      <c r="N15" s="142"/>
      <c r="O15" s="143"/>
      <c r="P15" s="2"/>
      <c r="Q15" s="148"/>
      <c r="R15" s="147"/>
      <c r="S15" s="141"/>
      <c r="T15" s="150"/>
      <c r="U15" s="2"/>
      <c r="V15" s="141"/>
      <c r="W15" s="148"/>
      <c r="X15" s="141"/>
      <c r="Y15" s="143"/>
      <c r="Z15" s="2"/>
      <c r="AA15" s="148"/>
      <c r="AB15" s="147"/>
      <c r="AC15" s="141"/>
      <c r="AD15" s="143"/>
      <c r="AE15" s="2"/>
    </row>
    <row r="16" spans="1:32" s="135" customFormat="1" ht="16.5" customHeight="1" x14ac:dyDescent="0.15">
      <c r="A16" s="37"/>
      <c r="B16" s="141"/>
      <c r="C16" s="141"/>
      <c r="D16" s="141"/>
      <c r="E16" s="179"/>
      <c r="F16" s="3"/>
      <c r="G16" s="141"/>
      <c r="H16" s="141"/>
      <c r="I16" s="141"/>
      <c r="J16" s="179"/>
      <c r="K16" s="2"/>
      <c r="L16" s="141"/>
      <c r="M16" s="141"/>
      <c r="N16" s="142"/>
      <c r="O16" s="143"/>
      <c r="P16" s="2"/>
      <c r="Q16" s="148"/>
      <c r="R16" s="147"/>
      <c r="S16" s="141"/>
      <c r="T16" s="150"/>
      <c r="U16" s="2"/>
      <c r="V16" s="141"/>
      <c r="W16" s="148"/>
      <c r="X16" s="141"/>
      <c r="Y16" s="143"/>
      <c r="Z16" s="2"/>
      <c r="AA16" s="148"/>
      <c r="AB16" s="147"/>
      <c r="AC16" s="141"/>
      <c r="AD16" s="143"/>
      <c r="AE16" s="2"/>
    </row>
    <row r="17" spans="1:31" s="135" customFormat="1" ht="16.5" customHeight="1" x14ac:dyDescent="0.15">
      <c r="A17" s="37"/>
      <c r="B17" s="141"/>
      <c r="C17" s="141"/>
      <c r="D17" s="141"/>
      <c r="E17" s="179"/>
      <c r="F17" s="3"/>
      <c r="G17" s="141"/>
      <c r="H17" s="141"/>
      <c r="I17" s="141"/>
      <c r="J17" s="179"/>
      <c r="K17" s="2"/>
      <c r="L17" s="141"/>
      <c r="M17" s="141"/>
      <c r="N17" s="181"/>
      <c r="O17" s="143"/>
      <c r="P17" s="2"/>
      <c r="Q17" s="151"/>
      <c r="R17" s="147"/>
      <c r="S17" s="167"/>
      <c r="T17" s="150"/>
      <c r="U17" s="2"/>
      <c r="V17" s="167"/>
      <c r="W17" s="148"/>
      <c r="X17" s="167"/>
      <c r="Y17" s="143"/>
      <c r="Z17" s="2"/>
      <c r="AA17" s="151"/>
      <c r="AB17" s="147"/>
      <c r="AC17" s="167"/>
      <c r="AD17" s="143"/>
      <c r="AE17" s="2"/>
    </row>
    <row r="18" spans="1:31" s="135" customFormat="1" ht="16.5" customHeight="1" x14ac:dyDescent="0.15">
      <c r="A18" s="37"/>
      <c r="B18" s="141"/>
      <c r="C18" s="141"/>
      <c r="D18" s="141"/>
      <c r="E18" s="179"/>
      <c r="F18" s="3"/>
      <c r="G18" s="141"/>
      <c r="H18" s="141"/>
      <c r="I18" s="141"/>
      <c r="J18" s="179"/>
      <c r="K18" s="2"/>
      <c r="L18" s="141"/>
      <c r="M18" s="141"/>
      <c r="N18" s="142"/>
      <c r="O18" s="143"/>
      <c r="P18" s="2"/>
      <c r="Q18" s="148"/>
      <c r="R18" s="147"/>
      <c r="S18" s="141"/>
      <c r="T18" s="150"/>
      <c r="U18" s="2"/>
      <c r="V18" s="141"/>
      <c r="W18" s="148"/>
      <c r="X18" s="141"/>
      <c r="Y18" s="143"/>
      <c r="Z18" s="2"/>
      <c r="AA18" s="148"/>
      <c r="AB18" s="147"/>
      <c r="AC18" s="141"/>
      <c r="AD18" s="143"/>
      <c r="AE18" s="2"/>
    </row>
    <row r="19" spans="1:31" s="135" customFormat="1" ht="16.5" customHeight="1" x14ac:dyDescent="0.15">
      <c r="A19" s="37"/>
      <c r="B19" s="141"/>
      <c r="C19" s="141"/>
      <c r="D19" s="141"/>
      <c r="E19" s="179"/>
      <c r="F19" s="3"/>
      <c r="G19" s="148"/>
      <c r="H19" s="147"/>
      <c r="I19" s="141"/>
      <c r="J19" s="143"/>
      <c r="K19" s="2"/>
      <c r="L19" s="141"/>
      <c r="M19" s="141"/>
      <c r="N19" s="142"/>
      <c r="O19" s="143"/>
      <c r="P19" s="2"/>
      <c r="Q19" s="148"/>
      <c r="R19" s="147"/>
      <c r="S19" s="141"/>
      <c r="T19" s="143"/>
      <c r="U19" s="2"/>
      <c r="V19" s="141"/>
      <c r="W19" s="148"/>
      <c r="X19" s="141"/>
      <c r="Y19" s="143"/>
      <c r="Z19" s="2"/>
      <c r="AA19" s="148"/>
      <c r="AB19" s="147"/>
      <c r="AC19" s="141"/>
      <c r="AD19" s="143"/>
      <c r="AE19" s="2"/>
    </row>
    <row r="20" spans="1:31" s="135" customFormat="1" ht="16.5" customHeight="1" x14ac:dyDescent="0.15">
      <c r="A20" s="41"/>
      <c r="B20" s="148"/>
      <c r="C20" s="147"/>
      <c r="D20" s="147"/>
      <c r="E20" s="143"/>
      <c r="F20" s="2"/>
      <c r="G20" s="148"/>
      <c r="H20" s="147"/>
      <c r="I20" s="141"/>
      <c r="J20" s="143"/>
      <c r="K20" s="2"/>
      <c r="L20" s="148"/>
      <c r="M20" s="147"/>
      <c r="N20" s="141"/>
      <c r="O20" s="143"/>
      <c r="P20" s="2"/>
      <c r="Q20" s="148"/>
      <c r="R20" s="147"/>
      <c r="S20" s="141"/>
      <c r="T20" s="150"/>
      <c r="U20" s="2"/>
      <c r="V20" s="141"/>
      <c r="W20" s="148"/>
      <c r="X20" s="141"/>
      <c r="Y20" s="143"/>
      <c r="Z20" s="2"/>
      <c r="AA20" s="148"/>
      <c r="AB20" s="147"/>
      <c r="AC20" s="141"/>
      <c r="AD20" s="143"/>
      <c r="AE20" s="2"/>
    </row>
    <row r="21" spans="1:31" s="135" customFormat="1" ht="16.5" customHeight="1" x14ac:dyDescent="0.15">
      <c r="A21" s="37"/>
      <c r="B21" s="165"/>
      <c r="C21" s="147"/>
      <c r="D21" s="152"/>
      <c r="E21" s="143"/>
      <c r="F21" s="2"/>
      <c r="G21" s="165"/>
      <c r="H21" s="147"/>
      <c r="I21" s="153"/>
      <c r="J21" s="143"/>
      <c r="K21" s="2"/>
      <c r="L21" s="165"/>
      <c r="M21" s="147"/>
      <c r="N21" s="166"/>
      <c r="O21" s="143"/>
      <c r="P21" s="2"/>
      <c r="Q21" s="165"/>
      <c r="R21" s="147"/>
      <c r="S21" s="166"/>
      <c r="T21" s="143"/>
      <c r="U21" s="2"/>
      <c r="V21" s="166"/>
      <c r="W21" s="148"/>
      <c r="X21" s="166"/>
      <c r="Y21" s="143"/>
      <c r="Z21" s="2"/>
      <c r="AA21" s="165"/>
      <c r="AB21" s="147"/>
      <c r="AC21" s="166"/>
      <c r="AD21" s="143"/>
      <c r="AE21" s="2"/>
    </row>
    <row r="22" spans="1:31" s="135" customFormat="1" ht="16.5" customHeight="1" x14ac:dyDescent="0.15">
      <c r="A22" s="68"/>
      <c r="B22" s="165"/>
      <c r="C22" s="147"/>
      <c r="D22" s="152"/>
      <c r="E22" s="143"/>
      <c r="F22" s="2"/>
      <c r="G22" s="165"/>
      <c r="H22" s="147"/>
      <c r="I22" s="153"/>
      <c r="J22" s="143"/>
      <c r="K22" s="2"/>
      <c r="L22" s="165"/>
      <c r="M22" s="147"/>
      <c r="N22" s="166"/>
      <c r="O22" s="143"/>
      <c r="P22" s="2"/>
      <c r="Q22" s="165"/>
      <c r="R22" s="147"/>
      <c r="S22" s="166"/>
      <c r="T22" s="143"/>
      <c r="U22" s="2"/>
      <c r="V22" s="166"/>
      <c r="W22" s="148"/>
      <c r="X22" s="166"/>
      <c r="Y22" s="143"/>
      <c r="Z22" s="2"/>
      <c r="AA22" s="165"/>
      <c r="AB22" s="147"/>
      <c r="AC22" s="166"/>
      <c r="AD22" s="143"/>
      <c r="AE22" s="2"/>
    </row>
    <row r="23" spans="1:31" s="135" customFormat="1" ht="16.5" customHeight="1" x14ac:dyDescent="0.15">
      <c r="A23" s="68"/>
      <c r="B23" s="165"/>
      <c r="C23" s="147"/>
      <c r="D23" s="152"/>
      <c r="E23" s="143"/>
      <c r="F23" s="2"/>
      <c r="G23" s="165"/>
      <c r="H23" s="147"/>
      <c r="I23" s="153"/>
      <c r="J23" s="143"/>
      <c r="K23" s="2"/>
      <c r="L23" s="165"/>
      <c r="M23" s="147"/>
      <c r="N23" s="166"/>
      <c r="O23" s="143"/>
      <c r="P23" s="2"/>
      <c r="Q23" s="165"/>
      <c r="R23" s="147"/>
      <c r="S23" s="166"/>
      <c r="T23" s="143"/>
      <c r="U23" s="2"/>
      <c r="V23" s="166"/>
      <c r="W23" s="148"/>
      <c r="X23" s="166"/>
      <c r="Y23" s="143"/>
      <c r="Z23" s="2"/>
      <c r="AA23" s="165"/>
      <c r="AB23" s="147"/>
      <c r="AC23" s="166"/>
      <c r="AD23" s="143"/>
      <c r="AE23" s="2"/>
    </row>
    <row r="24" spans="1:31" s="135" customFormat="1" ht="16.5" customHeight="1" x14ac:dyDescent="0.15">
      <c r="A24" s="37"/>
      <c r="B24" s="165"/>
      <c r="C24" s="147"/>
      <c r="D24" s="152"/>
      <c r="E24" s="143"/>
      <c r="F24" s="2"/>
      <c r="G24" s="148"/>
      <c r="H24" s="147"/>
      <c r="I24" s="153"/>
      <c r="J24" s="143"/>
      <c r="K24" s="2"/>
      <c r="L24" s="148"/>
      <c r="M24" s="147"/>
      <c r="N24" s="141"/>
      <c r="O24" s="143"/>
      <c r="P24" s="2"/>
      <c r="Q24" s="148"/>
      <c r="R24" s="147"/>
      <c r="S24" s="141"/>
      <c r="T24" s="150"/>
      <c r="U24" s="2"/>
      <c r="V24" s="141"/>
      <c r="W24" s="148"/>
      <c r="X24" s="141"/>
      <c r="Y24" s="143"/>
      <c r="Z24" s="2"/>
      <c r="AA24" s="148"/>
      <c r="AB24" s="147"/>
      <c r="AC24" s="141"/>
      <c r="AD24" s="143"/>
      <c r="AE24" s="2"/>
    </row>
    <row r="25" spans="1:31" s="135" customFormat="1" ht="16.5" customHeight="1" x14ac:dyDescent="0.15">
      <c r="A25" s="69">
        <f>SUM(F27,U27,Z27,AE27)</f>
        <v>0</v>
      </c>
      <c r="B25" s="148"/>
      <c r="C25" s="147"/>
      <c r="D25" s="152"/>
      <c r="E25" s="143"/>
      <c r="F25" s="2"/>
      <c r="G25" s="148"/>
      <c r="H25" s="147"/>
      <c r="I25" s="153"/>
      <c r="J25" s="143"/>
      <c r="K25" s="2"/>
      <c r="L25" s="148"/>
      <c r="M25" s="147"/>
      <c r="N25" s="141"/>
      <c r="O25" s="143"/>
      <c r="P25" s="2"/>
      <c r="Q25" s="148"/>
      <c r="R25" s="147"/>
      <c r="S25" s="141"/>
      <c r="T25" s="150"/>
      <c r="U25" s="2"/>
      <c r="V25" s="141"/>
      <c r="W25" s="148"/>
      <c r="X25" s="141"/>
      <c r="Y25" s="143"/>
      <c r="Z25" s="2"/>
      <c r="AA25" s="148"/>
      <c r="AB25" s="147"/>
      <c r="AC25" s="141"/>
      <c r="AD25" s="143"/>
      <c r="AE25" s="2"/>
    </row>
    <row r="26" spans="1:31" s="135" customFormat="1" ht="16.5" customHeight="1" x14ac:dyDescent="0.15">
      <c r="A26" s="37"/>
      <c r="B26" s="148"/>
      <c r="C26" s="147"/>
      <c r="D26" s="152"/>
      <c r="E26" s="143"/>
      <c r="F26" s="2"/>
      <c r="G26" s="148"/>
      <c r="H26" s="147"/>
      <c r="I26" s="153"/>
      <c r="J26" s="143"/>
      <c r="K26" s="2"/>
      <c r="L26" s="148"/>
      <c r="M26" s="147"/>
      <c r="N26" s="141"/>
      <c r="O26" s="143"/>
      <c r="P26" s="2"/>
      <c r="Q26" s="148"/>
      <c r="R26" s="147"/>
      <c r="S26" s="141"/>
      <c r="T26" s="150"/>
      <c r="U26" s="2"/>
      <c r="V26" s="141"/>
      <c r="W26" s="148"/>
      <c r="X26" s="141"/>
      <c r="Y26" s="143"/>
      <c r="Z26" s="2"/>
      <c r="AA26" s="148"/>
      <c r="AB26" s="147"/>
      <c r="AC26" s="141"/>
      <c r="AD26" s="143"/>
      <c r="AE26" s="2"/>
    </row>
    <row r="27" spans="1:31" s="135" customFormat="1" ht="16.5" customHeight="1" x14ac:dyDescent="0.15">
      <c r="A27" s="69">
        <f>SUM(E27,T27,Y27,AD27)</f>
        <v>9900</v>
      </c>
      <c r="B27" s="24"/>
      <c r="C27" s="46" t="s">
        <v>5</v>
      </c>
      <c r="D27" s="42"/>
      <c r="E27" s="47">
        <f>SUM(E6:E8)</f>
        <v>1300</v>
      </c>
      <c r="F27" s="48">
        <f>SUM(F6:F8)</f>
        <v>0</v>
      </c>
      <c r="G27" s="24"/>
      <c r="H27" s="22"/>
      <c r="I27" s="43"/>
      <c r="J27" s="47"/>
      <c r="K27" s="48"/>
      <c r="L27" s="24"/>
      <c r="M27" s="22"/>
      <c r="N27" s="26"/>
      <c r="O27" s="47">
        <v>0</v>
      </c>
      <c r="P27" s="48">
        <v>0</v>
      </c>
      <c r="Q27" s="24"/>
      <c r="R27" s="46" t="s">
        <v>5</v>
      </c>
      <c r="S27" s="26"/>
      <c r="T27" s="47">
        <f>SUM(T6:T14)</f>
        <v>6600</v>
      </c>
      <c r="U27" s="48">
        <f>SUM(U6:U14)</f>
        <v>0</v>
      </c>
      <c r="V27" s="26"/>
      <c r="W27" s="49" t="s">
        <v>5</v>
      </c>
      <c r="X27" s="26"/>
      <c r="Y27" s="47">
        <f>SUM(Y6:Y7)</f>
        <v>1700</v>
      </c>
      <c r="Z27" s="48">
        <f>SUM(Z6:Z7)</f>
        <v>0</v>
      </c>
      <c r="AA27" s="24"/>
      <c r="AB27" s="46" t="s">
        <v>5</v>
      </c>
      <c r="AC27" s="26"/>
      <c r="AD27" s="47">
        <f>SUM(AD6:AD7)</f>
        <v>300</v>
      </c>
      <c r="AE27" s="48">
        <f>SUM(AE6:AE7)</f>
        <v>0</v>
      </c>
    </row>
    <row r="28" spans="1:31" s="135" customFormat="1" ht="16.5" customHeight="1" x14ac:dyDescent="0.15">
      <c r="A28" s="183"/>
      <c r="B28" s="50"/>
      <c r="C28" s="51"/>
      <c r="D28" s="52"/>
      <c r="E28" s="53"/>
      <c r="F28" s="54"/>
      <c r="G28" s="50"/>
      <c r="H28" s="51"/>
      <c r="I28" s="55"/>
      <c r="J28" s="53"/>
      <c r="K28" s="54"/>
      <c r="L28" s="50"/>
      <c r="M28" s="51"/>
      <c r="N28" s="56"/>
      <c r="O28" s="53"/>
      <c r="P28" s="54"/>
      <c r="Q28" s="50"/>
      <c r="R28" s="51"/>
      <c r="S28" s="56"/>
      <c r="T28" s="75"/>
      <c r="U28" s="54"/>
      <c r="V28" s="56"/>
      <c r="W28" s="39"/>
      <c r="X28" s="56"/>
      <c r="Y28" s="53"/>
      <c r="Z28" s="54"/>
      <c r="AA28" s="50"/>
      <c r="AB28" s="51"/>
      <c r="AC28" s="56"/>
      <c r="AD28" s="53"/>
      <c r="AE28" s="54"/>
    </row>
    <row r="29" spans="1:31" s="135" customFormat="1" ht="16.5" customHeight="1" x14ac:dyDescent="0.15">
      <c r="A29" s="57"/>
      <c r="B29" s="260" t="s">
        <v>6</v>
      </c>
      <c r="C29" s="261"/>
      <c r="D29" s="261"/>
      <c r="E29" s="261"/>
      <c r="F29" s="262"/>
      <c r="G29" s="260" t="s">
        <v>7</v>
      </c>
      <c r="H29" s="261"/>
      <c r="I29" s="261"/>
      <c r="J29" s="261"/>
      <c r="K29" s="262"/>
      <c r="L29" s="260" t="s">
        <v>9</v>
      </c>
      <c r="M29" s="261"/>
      <c r="N29" s="261"/>
      <c r="O29" s="261"/>
      <c r="P29" s="262"/>
      <c r="Q29" s="260" t="s">
        <v>23</v>
      </c>
      <c r="R29" s="261"/>
      <c r="S29" s="261"/>
      <c r="T29" s="261"/>
      <c r="U29" s="262"/>
      <c r="V29" s="260" t="s">
        <v>10</v>
      </c>
      <c r="W29" s="261"/>
      <c r="X29" s="261"/>
      <c r="Y29" s="261"/>
      <c r="Z29" s="262"/>
      <c r="AA29" s="260" t="s">
        <v>11</v>
      </c>
      <c r="AB29" s="261"/>
      <c r="AC29" s="261"/>
      <c r="AD29" s="261"/>
      <c r="AE29" s="262"/>
    </row>
    <row r="30" spans="1:31" s="135" customFormat="1" ht="16.5" customHeight="1" x14ac:dyDescent="0.15">
      <c r="A30" s="58"/>
      <c r="B30" s="263" t="s">
        <v>12</v>
      </c>
      <c r="C30" s="264"/>
      <c r="D30" s="265"/>
      <c r="E30" s="59" t="s">
        <v>13</v>
      </c>
      <c r="F30" s="60" t="s">
        <v>14</v>
      </c>
      <c r="G30" s="263" t="s">
        <v>12</v>
      </c>
      <c r="H30" s="264"/>
      <c r="I30" s="265"/>
      <c r="J30" s="59" t="s">
        <v>13</v>
      </c>
      <c r="K30" s="60" t="s">
        <v>14</v>
      </c>
      <c r="L30" s="263" t="s">
        <v>12</v>
      </c>
      <c r="M30" s="264"/>
      <c r="N30" s="265"/>
      <c r="O30" s="59" t="s">
        <v>13</v>
      </c>
      <c r="P30" s="60" t="s">
        <v>14</v>
      </c>
      <c r="Q30" s="263" t="s">
        <v>12</v>
      </c>
      <c r="R30" s="264"/>
      <c r="S30" s="265"/>
      <c r="T30" s="61" t="s">
        <v>13</v>
      </c>
      <c r="U30" s="60" t="s">
        <v>14</v>
      </c>
      <c r="V30" s="263" t="s">
        <v>12</v>
      </c>
      <c r="W30" s="264"/>
      <c r="X30" s="265"/>
      <c r="Y30" s="59" t="s">
        <v>13</v>
      </c>
      <c r="Z30" s="60" t="s">
        <v>14</v>
      </c>
      <c r="AA30" s="263" t="s">
        <v>12</v>
      </c>
      <c r="AB30" s="264"/>
      <c r="AC30" s="265"/>
      <c r="AD30" s="59" t="s">
        <v>13</v>
      </c>
      <c r="AE30" s="60" t="s">
        <v>14</v>
      </c>
    </row>
    <row r="31" spans="1:31" s="135" customFormat="1" ht="16.5" customHeight="1" x14ac:dyDescent="0.15">
      <c r="A31" s="31">
        <v>460</v>
      </c>
      <c r="B31" s="20"/>
      <c r="C31" s="21" t="s">
        <v>188</v>
      </c>
      <c r="D31" s="63"/>
      <c r="E31" s="64">
        <v>100</v>
      </c>
      <c r="F31" s="4"/>
      <c r="G31" s="171"/>
      <c r="H31" s="149"/>
      <c r="I31" s="190"/>
      <c r="J31" s="161"/>
      <c r="K31" s="4"/>
      <c r="L31" s="20"/>
      <c r="M31" s="21" t="s">
        <v>188</v>
      </c>
      <c r="N31" s="67"/>
      <c r="O31" s="64">
        <v>50</v>
      </c>
      <c r="P31" s="4"/>
      <c r="Q31" s="20"/>
      <c r="R31" s="21" t="s">
        <v>189</v>
      </c>
      <c r="S31" s="67"/>
      <c r="T31" s="64">
        <v>800</v>
      </c>
      <c r="U31" s="4"/>
      <c r="V31" s="172"/>
      <c r="W31" s="140"/>
      <c r="X31" s="172"/>
      <c r="Y31" s="161"/>
      <c r="Z31" s="4"/>
      <c r="AA31" s="20"/>
      <c r="AB31" s="21" t="s">
        <v>190</v>
      </c>
      <c r="AC31" s="67"/>
      <c r="AD31" s="64">
        <v>150</v>
      </c>
      <c r="AE31" s="4"/>
    </row>
    <row r="32" spans="1:31" s="135" customFormat="1" ht="16.5" customHeight="1" x14ac:dyDescent="0.15">
      <c r="A32" s="267" t="s">
        <v>191</v>
      </c>
      <c r="B32" s="28"/>
      <c r="C32" s="25" t="s">
        <v>190</v>
      </c>
      <c r="D32" s="42"/>
      <c r="E32" s="23">
        <v>650</v>
      </c>
      <c r="F32" s="2"/>
      <c r="G32" s="148"/>
      <c r="H32" s="147"/>
      <c r="I32" s="153"/>
      <c r="J32" s="143"/>
      <c r="K32" s="2"/>
      <c r="L32" s="148"/>
      <c r="M32" s="147"/>
      <c r="N32" s="141"/>
      <c r="O32" s="143"/>
      <c r="P32" s="2"/>
      <c r="Q32" s="24"/>
      <c r="R32" s="25" t="s">
        <v>438</v>
      </c>
      <c r="S32" s="26"/>
      <c r="T32" s="23">
        <v>2150</v>
      </c>
      <c r="U32" s="2"/>
      <c r="V32" s="141"/>
      <c r="W32" s="148"/>
      <c r="X32" s="141"/>
      <c r="Y32" s="143"/>
      <c r="Z32" s="2"/>
      <c r="AA32" s="148"/>
      <c r="AB32" s="147"/>
      <c r="AC32" s="141"/>
      <c r="AD32" s="143"/>
      <c r="AE32" s="2"/>
    </row>
    <row r="33" spans="1:31" s="135" customFormat="1" ht="16.5" customHeight="1" x14ac:dyDescent="0.15">
      <c r="A33" s="323"/>
      <c r="B33" s="165"/>
      <c r="C33" s="147"/>
      <c r="D33" s="152"/>
      <c r="E33" s="143"/>
      <c r="F33" s="2"/>
      <c r="G33" s="148"/>
      <c r="H33" s="147"/>
      <c r="I33" s="153"/>
      <c r="J33" s="143"/>
      <c r="K33" s="2"/>
      <c r="L33" s="148"/>
      <c r="M33" s="147"/>
      <c r="N33" s="141"/>
      <c r="O33" s="143"/>
      <c r="P33" s="2"/>
      <c r="Q33" s="148"/>
      <c r="R33" s="147"/>
      <c r="S33" s="141"/>
      <c r="T33" s="150"/>
      <c r="U33" s="2"/>
      <c r="V33" s="141"/>
      <c r="W33" s="148"/>
      <c r="X33" s="141"/>
      <c r="Y33" s="143"/>
      <c r="Z33" s="2"/>
      <c r="AA33" s="148"/>
      <c r="AB33" s="147"/>
      <c r="AC33" s="141"/>
      <c r="AD33" s="143"/>
      <c r="AE33" s="2"/>
    </row>
    <row r="34" spans="1:31" s="135" customFormat="1" ht="16.5" customHeight="1" x14ac:dyDescent="0.15">
      <c r="A34" s="323"/>
      <c r="B34" s="149"/>
      <c r="C34" s="160"/>
      <c r="D34" s="140"/>
      <c r="E34" s="161"/>
      <c r="F34" s="4"/>
      <c r="G34" s="149"/>
      <c r="H34" s="160"/>
      <c r="I34" s="140"/>
      <c r="J34" s="161"/>
      <c r="K34" s="4"/>
      <c r="L34" s="149"/>
      <c r="M34" s="160"/>
      <c r="N34" s="140"/>
      <c r="O34" s="161"/>
      <c r="P34" s="4"/>
      <c r="Q34" s="149"/>
      <c r="R34" s="160"/>
      <c r="S34" s="140"/>
      <c r="T34" s="161"/>
      <c r="U34" s="4"/>
      <c r="V34" s="172"/>
      <c r="W34" s="140"/>
      <c r="X34" s="172"/>
      <c r="Y34" s="161"/>
      <c r="Z34" s="4"/>
      <c r="AA34" s="171"/>
      <c r="AB34" s="149"/>
      <c r="AC34" s="172"/>
      <c r="AD34" s="161"/>
      <c r="AE34" s="4"/>
    </row>
    <row r="35" spans="1:31" s="135" customFormat="1" ht="16.5" customHeight="1" x14ac:dyDescent="0.15">
      <c r="A35" s="68"/>
      <c r="B35" s="147"/>
      <c r="C35" s="141"/>
      <c r="D35" s="148"/>
      <c r="E35" s="143"/>
      <c r="F35" s="2"/>
      <c r="G35" s="147"/>
      <c r="H35" s="141"/>
      <c r="I35" s="148"/>
      <c r="J35" s="143"/>
      <c r="K35" s="2"/>
      <c r="L35" s="147"/>
      <c r="M35" s="141"/>
      <c r="N35" s="148"/>
      <c r="O35" s="143"/>
      <c r="P35" s="2"/>
      <c r="Q35" s="147"/>
      <c r="R35" s="141"/>
      <c r="S35" s="148"/>
      <c r="T35" s="143"/>
      <c r="U35" s="2"/>
      <c r="V35" s="166"/>
      <c r="W35" s="148"/>
      <c r="X35" s="166"/>
      <c r="Y35" s="143"/>
      <c r="Z35" s="2"/>
      <c r="AA35" s="165"/>
      <c r="AB35" s="147"/>
      <c r="AC35" s="166"/>
      <c r="AD35" s="143"/>
      <c r="AE35" s="2"/>
    </row>
    <row r="36" spans="1:31" s="135" customFormat="1" ht="16.5" customHeight="1" x14ac:dyDescent="0.15">
      <c r="A36" s="94"/>
      <c r="B36" s="147"/>
      <c r="C36" s="141"/>
      <c r="D36" s="148"/>
      <c r="E36" s="143"/>
      <c r="F36" s="2"/>
      <c r="G36" s="147"/>
      <c r="H36" s="141"/>
      <c r="I36" s="148"/>
      <c r="J36" s="143"/>
      <c r="K36" s="2"/>
      <c r="L36" s="147"/>
      <c r="M36" s="141"/>
      <c r="N36" s="148"/>
      <c r="O36" s="143"/>
      <c r="P36" s="2"/>
      <c r="Q36" s="147"/>
      <c r="R36" s="141"/>
      <c r="S36" s="148"/>
      <c r="T36" s="143"/>
      <c r="U36" s="2"/>
      <c r="V36" s="166"/>
      <c r="W36" s="148"/>
      <c r="X36" s="166"/>
      <c r="Y36" s="143"/>
      <c r="Z36" s="2"/>
      <c r="AA36" s="165"/>
      <c r="AB36" s="147"/>
      <c r="AC36" s="166"/>
      <c r="AD36" s="143"/>
      <c r="AE36" s="2"/>
    </row>
    <row r="37" spans="1:31" s="135" customFormat="1" ht="16.5" customHeight="1" x14ac:dyDescent="0.15">
      <c r="A37" s="37"/>
      <c r="B37" s="147"/>
      <c r="C37" s="141"/>
      <c r="D37" s="148"/>
      <c r="E37" s="143"/>
      <c r="F37" s="2"/>
      <c r="G37" s="147"/>
      <c r="H37" s="141"/>
      <c r="I37" s="148"/>
      <c r="J37" s="143"/>
      <c r="K37" s="2"/>
      <c r="L37" s="147"/>
      <c r="M37" s="141"/>
      <c r="N37" s="148"/>
      <c r="O37" s="143"/>
      <c r="P37" s="2"/>
      <c r="Q37" s="147"/>
      <c r="R37" s="141"/>
      <c r="S37" s="148"/>
      <c r="T37" s="143"/>
      <c r="U37" s="2"/>
      <c r="V37" s="166"/>
      <c r="W37" s="148"/>
      <c r="X37" s="166"/>
      <c r="Y37" s="143"/>
      <c r="Z37" s="2"/>
      <c r="AA37" s="165"/>
      <c r="AB37" s="147"/>
      <c r="AC37" s="166"/>
      <c r="AD37" s="143"/>
      <c r="AE37" s="2"/>
    </row>
    <row r="38" spans="1:31" s="135" customFormat="1" ht="16.5" customHeight="1" x14ac:dyDescent="0.15">
      <c r="A38" s="37"/>
      <c r="B38" s="147"/>
      <c r="C38" s="141"/>
      <c r="D38" s="148"/>
      <c r="E38" s="143"/>
      <c r="F38" s="2"/>
      <c r="G38" s="147"/>
      <c r="H38" s="141"/>
      <c r="I38" s="148"/>
      <c r="J38" s="143"/>
      <c r="K38" s="2"/>
      <c r="L38" s="147"/>
      <c r="M38" s="141"/>
      <c r="N38" s="148"/>
      <c r="O38" s="143"/>
      <c r="P38" s="2"/>
      <c r="Q38" s="147"/>
      <c r="R38" s="141"/>
      <c r="S38" s="148"/>
      <c r="T38" s="143"/>
      <c r="U38" s="2"/>
      <c r="V38" s="166"/>
      <c r="W38" s="148"/>
      <c r="X38" s="166"/>
      <c r="Y38" s="143"/>
      <c r="Z38" s="2"/>
      <c r="AA38" s="165"/>
      <c r="AB38" s="147"/>
      <c r="AC38" s="166"/>
      <c r="AD38" s="143"/>
      <c r="AE38" s="2"/>
    </row>
    <row r="39" spans="1:31" s="135" customFormat="1" ht="16.5" customHeight="1" x14ac:dyDescent="0.15">
      <c r="A39" s="37"/>
      <c r="B39" s="140"/>
      <c r="C39" s="141"/>
      <c r="D39" s="142"/>
      <c r="E39" s="143"/>
      <c r="F39" s="2"/>
      <c r="G39" s="141"/>
      <c r="H39" s="149"/>
      <c r="I39" s="141"/>
      <c r="J39" s="143"/>
      <c r="K39" s="2"/>
      <c r="L39" s="147"/>
      <c r="M39" s="141"/>
      <c r="N39" s="142"/>
      <c r="O39" s="143"/>
      <c r="P39" s="2"/>
      <c r="Q39" s="147"/>
      <c r="R39" s="141"/>
      <c r="S39" s="148"/>
      <c r="T39" s="143"/>
      <c r="U39" s="2"/>
      <c r="V39" s="141"/>
      <c r="W39" s="148"/>
      <c r="X39" s="141"/>
      <c r="Y39" s="143"/>
      <c r="Z39" s="2"/>
      <c r="AA39" s="148"/>
      <c r="AB39" s="147"/>
      <c r="AC39" s="141"/>
      <c r="AD39" s="143"/>
      <c r="AE39" s="2"/>
    </row>
    <row r="40" spans="1:31" s="135" customFormat="1" ht="16.5" customHeight="1" x14ac:dyDescent="0.15">
      <c r="A40" s="37"/>
      <c r="B40" s="148"/>
      <c r="C40" s="149"/>
      <c r="D40" s="141"/>
      <c r="E40" s="143"/>
      <c r="F40" s="2"/>
      <c r="G40" s="141"/>
      <c r="H40" s="147"/>
      <c r="I40" s="141"/>
      <c r="J40" s="143"/>
      <c r="K40" s="2"/>
      <c r="L40" s="147"/>
      <c r="M40" s="141"/>
      <c r="N40" s="142"/>
      <c r="O40" s="143"/>
      <c r="P40" s="2"/>
      <c r="Q40" s="147"/>
      <c r="R40" s="149"/>
      <c r="S40" s="147"/>
      <c r="T40" s="150"/>
      <c r="U40" s="2"/>
      <c r="V40" s="141"/>
      <c r="W40" s="148"/>
      <c r="X40" s="141"/>
      <c r="Y40" s="143"/>
      <c r="Z40" s="2"/>
      <c r="AA40" s="148"/>
      <c r="AB40" s="147"/>
      <c r="AC40" s="141"/>
      <c r="AD40" s="143"/>
      <c r="AE40" s="2"/>
    </row>
    <row r="41" spans="1:31" s="135" customFormat="1" ht="16.5" customHeight="1" x14ac:dyDescent="0.15">
      <c r="A41" s="37"/>
      <c r="B41" s="148"/>
      <c r="C41" s="147"/>
      <c r="D41" s="141"/>
      <c r="E41" s="143"/>
      <c r="F41" s="2"/>
      <c r="G41" s="141"/>
      <c r="H41" s="147"/>
      <c r="I41" s="141"/>
      <c r="J41" s="143"/>
      <c r="K41" s="2"/>
      <c r="L41" s="147"/>
      <c r="M41" s="141"/>
      <c r="N41" s="142"/>
      <c r="O41" s="143"/>
      <c r="P41" s="2"/>
      <c r="Q41" s="147"/>
      <c r="R41" s="147"/>
      <c r="S41" s="147"/>
      <c r="T41" s="150"/>
      <c r="U41" s="2"/>
      <c r="V41" s="141"/>
      <c r="W41" s="148"/>
      <c r="X41" s="141"/>
      <c r="Y41" s="143"/>
      <c r="Z41" s="2"/>
      <c r="AA41" s="148"/>
      <c r="AB41" s="147"/>
      <c r="AC41" s="141"/>
      <c r="AD41" s="143"/>
      <c r="AE41" s="2"/>
    </row>
    <row r="42" spans="1:31" s="135" customFormat="1" ht="16.5" customHeight="1" x14ac:dyDescent="0.15">
      <c r="A42" s="37"/>
      <c r="B42" s="148"/>
      <c r="C42" s="147"/>
      <c r="D42" s="141"/>
      <c r="E42" s="143"/>
      <c r="F42" s="2"/>
      <c r="G42" s="141"/>
      <c r="H42" s="147"/>
      <c r="I42" s="141"/>
      <c r="J42" s="143"/>
      <c r="K42" s="2"/>
      <c r="L42" s="141"/>
      <c r="M42" s="149"/>
      <c r="N42" s="141"/>
      <c r="O42" s="143"/>
      <c r="P42" s="2"/>
      <c r="Q42" s="141"/>
      <c r="R42" s="147"/>
      <c r="S42" s="141"/>
      <c r="T42" s="150"/>
      <c r="U42" s="2"/>
      <c r="V42" s="141"/>
      <c r="W42" s="148"/>
      <c r="X42" s="141"/>
      <c r="Y42" s="143"/>
      <c r="Z42" s="2"/>
      <c r="AA42" s="148"/>
      <c r="AB42" s="147"/>
      <c r="AC42" s="141"/>
      <c r="AD42" s="143"/>
      <c r="AE42" s="2"/>
    </row>
    <row r="43" spans="1:31" s="135" customFormat="1" ht="16.5" customHeight="1" x14ac:dyDescent="0.15">
      <c r="A43" s="37"/>
      <c r="B43" s="148"/>
      <c r="C43" s="147"/>
      <c r="D43" s="141"/>
      <c r="E43" s="143"/>
      <c r="F43" s="2"/>
      <c r="G43" s="141"/>
      <c r="H43" s="147"/>
      <c r="I43" s="141"/>
      <c r="J43" s="143"/>
      <c r="K43" s="2"/>
      <c r="L43" s="141"/>
      <c r="M43" s="147"/>
      <c r="N43" s="141"/>
      <c r="O43" s="143"/>
      <c r="P43" s="2"/>
      <c r="Q43" s="148"/>
      <c r="R43" s="147"/>
      <c r="S43" s="141"/>
      <c r="T43" s="150"/>
      <c r="U43" s="2"/>
      <c r="V43" s="141"/>
      <c r="W43" s="148"/>
      <c r="X43" s="141"/>
      <c r="Y43" s="143"/>
      <c r="Z43" s="2"/>
      <c r="AA43" s="148"/>
      <c r="AB43" s="147"/>
      <c r="AC43" s="141"/>
      <c r="AD43" s="143"/>
      <c r="AE43" s="2"/>
    </row>
    <row r="44" spans="1:31" s="135" customFormat="1" ht="16.5" customHeight="1" x14ac:dyDescent="0.15">
      <c r="A44" s="37"/>
      <c r="B44" s="148"/>
      <c r="C44" s="147"/>
      <c r="D44" s="141"/>
      <c r="E44" s="143"/>
      <c r="F44" s="2"/>
      <c r="G44" s="141"/>
      <c r="H44" s="147"/>
      <c r="I44" s="141"/>
      <c r="J44" s="143"/>
      <c r="K44" s="2"/>
      <c r="L44" s="141"/>
      <c r="M44" s="147"/>
      <c r="N44" s="141"/>
      <c r="O44" s="143"/>
      <c r="P44" s="2"/>
      <c r="Q44" s="148"/>
      <c r="R44" s="147"/>
      <c r="S44" s="141"/>
      <c r="T44" s="150"/>
      <c r="U44" s="2"/>
      <c r="V44" s="141"/>
      <c r="W44" s="148"/>
      <c r="X44" s="141"/>
      <c r="Y44" s="143"/>
      <c r="Z44" s="2"/>
      <c r="AA44" s="148"/>
      <c r="AB44" s="147"/>
      <c r="AC44" s="141"/>
      <c r="AD44" s="143"/>
      <c r="AE44" s="2"/>
    </row>
    <row r="45" spans="1:31" s="135" customFormat="1" ht="16.5" customHeight="1" x14ac:dyDescent="0.15">
      <c r="A45" s="37"/>
      <c r="B45" s="151"/>
      <c r="C45" s="147"/>
      <c r="D45" s="141"/>
      <c r="E45" s="143"/>
      <c r="F45" s="2"/>
      <c r="G45" s="141"/>
      <c r="H45" s="147"/>
      <c r="I45" s="141"/>
      <c r="J45" s="143"/>
      <c r="K45" s="2"/>
      <c r="L45" s="141"/>
      <c r="M45" s="147"/>
      <c r="N45" s="141"/>
      <c r="O45" s="143"/>
      <c r="P45" s="2"/>
      <c r="Q45" s="148"/>
      <c r="R45" s="147"/>
      <c r="S45" s="141"/>
      <c r="T45" s="150"/>
      <c r="U45" s="2"/>
      <c r="V45" s="141"/>
      <c r="W45" s="148"/>
      <c r="X45" s="141"/>
      <c r="Y45" s="143"/>
      <c r="Z45" s="2"/>
      <c r="AA45" s="148"/>
      <c r="AB45" s="147"/>
      <c r="AC45" s="141"/>
      <c r="AD45" s="143"/>
      <c r="AE45" s="2"/>
    </row>
    <row r="46" spans="1:31" s="135" customFormat="1" ht="16.5" customHeight="1" x14ac:dyDescent="0.15">
      <c r="A46" s="37"/>
      <c r="B46" s="147"/>
      <c r="C46" s="147"/>
      <c r="D46" s="147"/>
      <c r="E46" s="143"/>
      <c r="F46" s="2"/>
      <c r="G46" s="147"/>
      <c r="H46" s="147"/>
      <c r="I46" s="147"/>
      <c r="J46" s="143"/>
      <c r="K46" s="2"/>
      <c r="L46" s="147"/>
      <c r="M46" s="147"/>
      <c r="N46" s="147"/>
      <c r="O46" s="143"/>
      <c r="P46" s="2"/>
      <c r="Q46" s="148"/>
      <c r="R46" s="147"/>
      <c r="S46" s="141"/>
      <c r="T46" s="150"/>
      <c r="U46" s="2"/>
      <c r="V46" s="141"/>
      <c r="W46" s="148"/>
      <c r="X46" s="141"/>
      <c r="Y46" s="143"/>
      <c r="Z46" s="2"/>
      <c r="AA46" s="148"/>
      <c r="AB46" s="147"/>
      <c r="AC46" s="141"/>
      <c r="AD46" s="143"/>
      <c r="AE46" s="2"/>
    </row>
    <row r="47" spans="1:31" s="135" customFormat="1" ht="16.5" customHeight="1" x14ac:dyDescent="0.15">
      <c r="A47" s="37"/>
      <c r="B47" s="148"/>
      <c r="C47" s="147"/>
      <c r="D47" s="152"/>
      <c r="E47" s="143"/>
      <c r="F47" s="2"/>
      <c r="G47" s="148"/>
      <c r="H47" s="147"/>
      <c r="I47" s="153"/>
      <c r="J47" s="143"/>
      <c r="K47" s="2"/>
      <c r="L47" s="148"/>
      <c r="M47" s="147"/>
      <c r="N47" s="141"/>
      <c r="O47" s="143"/>
      <c r="P47" s="2"/>
      <c r="Q47" s="148"/>
      <c r="R47" s="147"/>
      <c r="S47" s="141"/>
      <c r="T47" s="150"/>
      <c r="U47" s="2"/>
      <c r="V47" s="141"/>
      <c r="W47" s="148"/>
      <c r="X47" s="141"/>
      <c r="Y47" s="143"/>
      <c r="Z47" s="2"/>
      <c r="AA47" s="148"/>
      <c r="AB47" s="147"/>
      <c r="AC47" s="141"/>
      <c r="AD47" s="143"/>
      <c r="AE47" s="2"/>
    </row>
    <row r="48" spans="1:31" s="135" customFormat="1" ht="16.5" customHeight="1" x14ac:dyDescent="0.15">
      <c r="A48" s="37"/>
      <c r="B48" s="148"/>
      <c r="C48" s="147"/>
      <c r="D48" s="152"/>
      <c r="E48" s="143"/>
      <c r="F48" s="2"/>
      <c r="G48" s="148"/>
      <c r="H48" s="147"/>
      <c r="I48" s="153"/>
      <c r="J48" s="143"/>
      <c r="K48" s="2"/>
      <c r="L48" s="148"/>
      <c r="M48" s="147"/>
      <c r="N48" s="141"/>
      <c r="O48" s="143"/>
      <c r="P48" s="2"/>
      <c r="Q48" s="148"/>
      <c r="R48" s="147"/>
      <c r="S48" s="141"/>
      <c r="T48" s="150"/>
      <c r="U48" s="2"/>
      <c r="V48" s="141"/>
      <c r="W48" s="148"/>
      <c r="X48" s="141"/>
      <c r="Y48" s="143"/>
      <c r="Z48" s="2"/>
      <c r="AA48" s="148"/>
      <c r="AB48" s="147"/>
      <c r="AC48" s="141"/>
      <c r="AD48" s="143"/>
      <c r="AE48" s="2"/>
    </row>
    <row r="49" spans="1:31" s="135" customFormat="1" ht="16.5" customHeight="1" x14ac:dyDescent="0.15">
      <c r="A49" s="69">
        <f>SUM(F51,P51,U51,AE51)</f>
        <v>0</v>
      </c>
      <c r="B49" s="148"/>
      <c r="C49" s="147"/>
      <c r="D49" s="152"/>
      <c r="E49" s="143"/>
      <c r="F49" s="2"/>
      <c r="G49" s="148"/>
      <c r="H49" s="147"/>
      <c r="I49" s="153"/>
      <c r="J49" s="143"/>
      <c r="K49" s="2"/>
      <c r="L49" s="148"/>
      <c r="M49" s="147"/>
      <c r="N49" s="141"/>
      <c r="O49" s="143"/>
      <c r="P49" s="2"/>
      <c r="Q49" s="148"/>
      <c r="R49" s="147"/>
      <c r="S49" s="141"/>
      <c r="T49" s="143"/>
      <c r="U49" s="2"/>
      <c r="V49" s="141"/>
      <c r="W49" s="148"/>
      <c r="X49" s="141"/>
      <c r="Y49" s="143"/>
      <c r="Z49" s="2"/>
      <c r="AA49" s="148"/>
      <c r="AB49" s="147"/>
      <c r="AC49" s="141"/>
      <c r="AD49" s="143"/>
      <c r="AE49" s="2"/>
    </row>
    <row r="50" spans="1:31" s="135" customFormat="1" ht="16.5" customHeight="1" x14ac:dyDescent="0.15">
      <c r="A50" s="41"/>
      <c r="B50" s="148"/>
      <c r="C50" s="147"/>
      <c r="D50" s="152"/>
      <c r="E50" s="143"/>
      <c r="F50" s="2"/>
      <c r="G50" s="148"/>
      <c r="H50" s="147"/>
      <c r="I50" s="153"/>
      <c r="J50" s="143"/>
      <c r="K50" s="2"/>
      <c r="L50" s="148"/>
      <c r="M50" s="147"/>
      <c r="N50" s="141"/>
      <c r="O50" s="143"/>
      <c r="P50" s="2"/>
      <c r="Q50" s="148"/>
      <c r="R50" s="147"/>
      <c r="S50" s="141"/>
      <c r="T50" s="150"/>
      <c r="U50" s="2"/>
      <c r="V50" s="141"/>
      <c r="W50" s="148"/>
      <c r="X50" s="141"/>
      <c r="Y50" s="143"/>
      <c r="Z50" s="2"/>
      <c r="AA50" s="148"/>
      <c r="AB50" s="147"/>
      <c r="AC50" s="141"/>
      <c r="AD50" s="143"/>
      <c r="AE50" s="2"/>
    </row>
    <row r="51" spans="1:31" s="135" customFormat="1" ht="16.5" customHeight="1" x14ac:dyDescent="0.15">
      <c r="A51" s="222">
        <f>SUM(E51,O51,T51,AD51)</f>
        <v>3900</v>
      </c>
      <c r="B51" s="24"/>
      <c r="C51" s="46" t="s">
        <v>5</v>
      </c>
      <c r="D51" s="42"/>
      <c r="E51" s="223">
        <f>SUM(E31:E32)</f>
        <v>750</v>
      </c>
      <c r="F51" s="244">
        <f>SUM(F31:F32)</f>
        <v>0</v>
      </c>
      <c r="G51" s="24"/>
      <c r="H51" s="22"/>
      <c r="I51" s="43"/>
      <c r="J51" s="223">
        <v>0</v>
      </c>
      <c r="K51" s="244">
        <v>0</v>
      </c>
      <c r="L51" s="24"/>
      <c r="M51" s="46" t="s">
        <v>5</v>
      </c>
      <c r="N51" s="26"/>
      <c r="O51" s="223">
        <f>SUM(O31:O31)</f>
        <v>50</v>
      </c>
      <c r="P51" s="244">
        <f>SUM(P31:P31)</f>
        <v>0</v>
      </c>
      <c r="Q51" s="24"/>
      <c r="R51" s="46" t="s">
        <v>5</v>
      </c>
      <c r="S51" s="26"/>
      <c r="T51" s="223">
        <f>SUM(T31:T32)</f>
        <v>2950</v>
      </c>
      <c r="U51" s="244">
        <f>SUM(U31:U32)</f>
        <v>0</v>
      </c>
      <c r="V51" s="26"/>
      <c r="W51" s="24"/>
      <c r="X51" s="26"/>
      <c r="Y51" s="223">
        <v>0</v>
      </c>
      <c r="Z51" s="244">
        <v>0</v>
      </c>
      <c r="AA51" s="24"/>
      <c r="AB51" s="46" t="s">
        <v>5</v>
      </c>
      <c r="AC51" s="26"/>
      <c r="AD51" s="223">
        <f>SUM(AD31:AD31)</f>
        <v>150</v>
      </c>
      <c r="AE51" s="244">
        <f>SUM(AE31:AE31)</f>
        <v>0</v>
      </c>
    </row>
    <row r="52" spans="1:31" s="135" customFormat="1" ht="16.5" customHeight="1" x14ac:dyDescent="0.15">
      <c r="A52" s="184"/>
      <c r="B52" s="24"/>
      <c r="C52" s="22"/>
      <c r="D52" s="42"/>
      <c r="E52" s="247"/>
      <c r="F52" s="248"/>
      <c r="G52" s="24"/>
      <c r="H52" s="22"/>
      <c r="I52" s="43"/>
      <c r="J52" s="247"/>
      <c r="K52" s="248"/>
      <c r="L52" s="24"/>
      <c r="M52" s="22"/>
      <c r="N52" s="26"/>
      <c r="O52" s="247"/>
      <c r="P52" s="248"/>
      <c r="Q52" s="24"/>
      <c r="R52" s="22"/>
      <c r="S52" s="26"/>
      <c r="T52" s="249"/>
      <c r="U52" s="248"/>
      <c r="V52" s="26"/>
      <c r="W52" s="24"/>
      <c r="X52" s="26"/>
      <c r="Y52" s="247"/>
      <c r="Z52" s="248"/>
      <c r="AA52" s="24"/>
      <c r="AB52" s="22"/>
      <c r="AC52" s="26"/>
      <c r="AD52" s="247"/>
      <c r="AE52" s="248"/>
    </row>
    <row r="53" spans="1:31" s="135" customFormat="1" ht="16.5" customHeight="1" x14ac:dyDescent="0.15">
      <c r="A53" s="37"/>
      <c r="B53" s="24"/>
      <c r="C53" s="22"/>
      <c r="D53" s="42"/>
      <c r="E53" s="247"/>
      <c r="F53" s="248"/>
      <c r="G53" s="24"/>
      <c r="H53" s="22"/>
      <c r="I53" s="43"/>
      <c r="J53" s="247"/>
      <c r="K53" s="248"/>
      <c r="L53" s="24"/>
      <c r="M53" s="22"/>
      <c r="N53" s="26"/>
      <c r="O53" s="247"/>
      <c r="P53" s="248"/>
      <c r="Q53" s="24"/>
      <c r="R53" s="22"/>
      <c r="S53" s="26"/>
      <c r="T53" s="249"/>
      <c r="U53" s="248"/>
      <c r="V53" s="26"/>
      <c r="W53" s="24"/>
      <c r="X53" s="26"/>
      <c r="Y53" s="247"/>
      <c r="Z53" s="248"/>
      <c r="AA53" s="24"/>
      <c r="AB53" s="22"/>
      <c r="AC53" s="26"/>
      <c r="AD53" s="247"/>
      <c r="AE53" s="248"/>
    </row>
    <row r="54" spans="1:31" s="135" customFormat="1" ht="16.5" customHeight="1" x14ac:dyDescent="0.15">
      <c r="A54" s="37"/>
      <c r="B54" s="24"/>
      <c r="C54" s="22"/>
      <c r="D54" s="42"/>
      <c r="E54" s="247"/>
      <c r="F54" s="248"/>
      <c r="G54" s="24"/>
      <c r="H54" s="22"/>
      <c r="I54" s="43"/>
      <c r="J54" s="247"/>
      <c r="K54" s="248"/>
      <c r="L54" s="24"/>
      <c r="M54" s="22"/>
      <c r="N54" s="26"/>
      <c r="O54" s="247"/>
      <c r="P54" s="248"/>
      <c r="Q54" s="24"/>
      <c r="R54" s="22"/>
      <c r="S54" s="26"/>
      <c r="T54" s="249"/>
      <c r="U54" s="248"/>
      <c r="V54" s="26"/>
      <c r="W54" s="24"/>
      <c r="X54" s="26"/>
      <c r="Y54" s="247"/>
      <c r="Z54" s="248"/>
      <c r="AA54" s="24"/>
      <c r="AB54" s="22"/>
      <c r="AC54" s="26"/>
      <c r="AD54" s="247"/>
      <c r="AE54" s="248"/>
    </row>
    <row r="55" spans="1:31" s="135" customFormat="1" ht="16.5" customHeight="1" x14ac:dyDescent="0.15">
      <c r="A55" s="70"/>
      <c r="B55" s="39"/>
      <c r="C55" s="51"/>
      <c r="D55" s="71"/>
      <c r="E55" s="224"/>
      <c r="F55" s="230"/>
      <c r="G55" s="39"/>
      <c r="H55" s="51"/>
      <c r="I55" s="73"/>
      <c r="J55" s="224"/>
      <c r="K55" s="230"/>
      <c r="L55" s="39"/>
      <c r="M55" s="51"/>
      <c r="N55" s="74"/>
      <c r="O55" s="224"/>
      <c r="P55" s="230"/>
      <c r="Q55" s="39"/>
      <c r="R55" s="51"/>
      <c r="S55" s="74"/>
      <c r="T55" s="246"/>
      <c r="U55" s="230"/>
      <c r="V55" s="74"/>
      <c r="W55" s="39"/>
      <c r="X55" s="74"/>
      <c r="Y55" s="224"/>
      <c r="Z55" s="230"/>
      <c r="AA55" s="39"/>
      <c r="AB55" s="51"/>
      <c r="AC55" s="74"/>
      <c r="AD55" s="224"/>
      <c r="AE55" s="230"/>
    </row>
    <row r="56" spans="1:31" s="135" customFormat="1" ht="16.5" customHeight="1" x14ac:dyDescent="0.15">
      <c r="A56" s="76" t="s">
        <v>1</v>
      </c>
      <c r="B56" s="77"/>
      <c r="C56" s="77"/>
      <c r="D56" s="78"/>
      <c r="E56" s="233"/>
      <c r="F56" s="234"/>
      <c r="G56" s="77"/>
      <c r="H56" s="77"/>
      <c r="I56" s="78"/>
      <c r="J56" s="233"/>
      <c r="K56" s="234"/>
      <c r="L56" s="77"/>
      <c r="M56" s="77"/>
      <c r="N56" s="77"/>
      <c r="O56" s="233"/>
      <c r="P56" s="234"/>
      <c r="Q56" s="77"/>
      <c r="R56" s="77"/>
      <c r="S56" s="77"/>
      <c r="T56" s="233"/>
      <c r="U56" s="234"/>
      <c r="V56" s="77"/>
      <c r="W56" s="77"/>
      <c r="X56" s="77"/>
      <c r="Y56" s="233"/>
      <c r="Z56" s="234"/>
      <c r="AA56" s="77"/>
      <c r="AB56" s="77"/>
      <c r="AC56" s="77"/>
      <c r="AD56" s="233"/>
      <c r="AE56" s="234"/>
    </row>
    <row r="57" spans="1:31" s="84" customFormat="1" ht="15.75" customHeight="1" x14ac:dyDescent="0.15">
      <c r="A57" s="269" t="s">
        <v>366</v>
      </c>
      <c r="B57" s="269"/>
      <c r="C57" s="269"/>
      <c r="D57" s="269"/>
      <c r="E57" s="269"/>
      <c r="F57" s="269"/>
      <c r="G57" s="269"/>
      <c r="H57" s="269"/>
      <c r="I57" s="269"/>
      <c r="J57" s="269"/>
      <c r="K57" s="269"/>
      <c r="L57" s="269"/>
      <c r="M57" s="269"/>
      <c r="N57" s="269"/>
      <c r="O57" s="269"/>
      <c r="P57" s="269"/>
      <c r="Q57" s="269"/>
      <c r="R57" s="269"/>
      <c r="S57" s="269"/>
      <c r="T57" s="269"/>
      <c r="U57" s="269"/>
      <c r="V57" s="269"/>
      <c r="W57" s="269"/>
      <c r="X57" s="269"/>
      <c r="Y57" s="269"/>
      <c r="Z57" s="81" t="s">
        <v>37</v>
      </c>
      <c r="AA57" s="270" t="s">
        <v>478</v>
      </c>
      <c r="AB57" s="270"/>
      <c r="AC57" s="270"/>
      <c r="AD57" s="82"/>
      <c r="AE57" s="83" t="s">
        <v>109</v>
      </c>
    </row>
    <row r="58" spans="1:31" s="84" customFormat="1" ht="15.75" customHeight="1" x14ac:dyDescent="0.2">
      <c r="A58" s="266" t="s">
        <v>477</v>
      </c>
      <c r="B58" s="266"/>
      <c r="C58" s="266"/>
      <c r="D58" s="266"/>
      <c r="E58" s="266"/>
      <c r="F58" s="266"/>
      <c r="G58" s="266"/>
      <c r="H58" s="266"/>
      <c r="I58" s="266"/>
      <c r="J58" s="266"/>
      <c r="K58" s="266"/>
      <c r="L58" s="266"/>
      <c r="M58" s="266"/>
      <c r="N58" s="266"/>
      <c r="O58" s="266"/>
      <c r="P58" s="266"/>
      <c r="Q58" s="266"/>
      <c r="R58" s="266"/>
      <c r="S58" s="266"/>
      <c r="T58" s="266"/>
      <c r="U58" s="266"/>
      <c r="V58" s="266"/>
      <c r="W58" s="266"/>
      <c r="X58" s="266"/>
      <c r="Y58" s="266"/>
      <c r="Z58" s="81" t="s">
        <v>312</v>
      </c>
      <c r="AA58" s="271" t="s">
        <v>478</v>
      </c>
      <c r="AB58" s="271"/>
      <c r="AC58" s="271"/>
      <c r="AE58" s="85"/>
    </row>
    <row r="59" spans="1:31" s="84" customFormat="1" ht="13.5" customHeight="1" x14ac:dyDescent="0.15">
      <c r="A59" s="266" t="s">
        <v>351</v>
      </c>
      <c r="B59" s="266"/>
      <c r="C59" s="266"/>
      <c r="D59" s="266"/>
      <c r="E59" s="266"/>
      <c r="F59" s="266"/>
      <c r="G59" s="266"/>
      <c r="H59" s="266"/>
      <c r="I59" s="266"/>
      <c r="J59" s="266"/>
      <c r="K59" s="266"/>
      <c r="L59" s="266"/>
      <c r="M59" s="266"/>
      <c r="N59" s="266"/>
      <c r="O59" s="266"/>
      <c r="P59" s="266"/>
      <c r="Q59" s="266"/>
      <c r="R59" s="266"/>
      <c r="S59" s="266"/>
      <c r="T59" s="266"/>
      <c r="U59" s="266"/>
      <c r="V59" s="266"/>
      <c r="W59" s="266"/>
      <c r="X59" s="266"/>
      <c r="Y59" s="266"/>
    </row>
    <row r="60" spans="1:31" s="84" customFormat="1" ht="13.5" customHeight="1" x14ac:dyDescent="0.15">
      <c r="A60" s="266" t="s">
        <v>350</v>
      </c>
      <c r="B60" s="266"/>
      <c r="C60" s="266"/>
      <c r="D60" s="266"/>
      <c r="E60" s="266"/>
      <c r="F60" s="266"/>
      <c r="G60" s="266"/>
      <c r="H60" s="266"/>
      <c r="I60" s="266"/>
      <c r="J60" s="266"/>
      <c r="K60" s="266"/>
      <c r="L60" s="266"/>
      <c r="M60" s="266"/>
      <c r="N60" s="266"/>
      <c r="O60" s="266"/>
      <c r="P60" s="266"/>
      <c r="Q60" s="266"/>
      <c r="R60" s="266"/>
      <c r="S60" s="266"/>
      <c r="T60" s="266"/>
      <c r="U60" s="266"/>
      <c r="V60" s="266"/>
      <c r="W60" s="266"/>
      <c r="X60" s="266"/>
      <c r="Y60" s="266"/>
    </row>
    <row r="61" spans="1:31" s="84" customFormat="1" ht="13.5" customHeight="1" x14ac:dyDescent="0.15">
      <c r="D61" s="136"/>
      <c r="I61" s="136"/>
      <c r="V61" s="137"/>
    </row>
    <row r="62" spans="1:31" s="84" customFormat="1" ht="13.5" customHeight="1" x14ac:dyDescent="0.15">
      <c r="D62" s="136"/>
      <c r="I62" s="136"/>
      <c r="V62" s="137"/>
    </row>
    <row r="63" spans="1:31" s="84" customFormat="1" ht="13.5" customHeight="1" x14ac:dyDescent="0.15">
      <c r="D63" s="136"/>
      <c r="I63" s="136"/>
      <c r="V63" s="137"/>
    </row>
    <row r="64" spans="1:31" s="84" customFormat="1" ht="13.5" customHeight="1" x14ac:dyDescent="0.15">
      <c r="D64" s="136"/>
      <c r="I64" s="136"/>
      <c r="V64" s="137"/>
    </row>
    <row r="65" spans="4:22" s="84" customFormat="1" ht="13.5" customHeight="1" x14ac:dyDescent="0.15">
      <c r="D65" s="136"/>
      <c r="I65" s="136"/>
      <c r="V65" s="137"/>
    </row>
    <row r="66" spans="4:22" s="84" customFormat="1" ht="13.5" customHeight="1" x14ac:dyDescent="0.15">
      <c r="D66" s="136"/>
      <c r="I66" s="136"/>
      <c r="V66" s="137"/>
    </row>
    <row r="67" spans="4:22" s="84" customFormat="1" ht="13.5" customHeight="1" x14ac:dyDescent="0.15">
      <c r="D67" s="136"/>
      <c r="I67" s="136"/>
      <c r="V67" s="137"/>
    </row>
    <row r="68" spans="4:22" s="84" customFormat="1" ht="13.5" customHeight="1" x14ac:dyDescent="0.15">
      <c r="D68" s="136"/>
      <c r="I68" s="136"/>
      <c r="V68" s="137"/>
    </row>
    <row r="69" spans="4:22" s="84" customFormat="1" ht="13.5" customHeight="1" x14ac:dyDescent="0.15">
      <c r="D69" s="136"/>
      <c r="I69" s="136"/>
      <c r="V69" s="137"/>
    </row>
    <row r="70" spans="4:22" s="84" customFormat="1" ht="13.5" customHeight="1" x14ac:dyDescent="0.15">
      <c r="D70" s="136"/>
      <c r="I70" s="136"/>
      <c r="V70" s="137"/>
    </row>
    <row r="71" spans="4:22" s="84" customFormat="1" ht="13.5" customHeight="1" x14ac:dyDescent="0.15">
      <c r="D71" s="136"/>
      <c r="I71" s="136"/>
      <c r="V71" s="137"/>
    </row>
    <row r="72" spans="4:22" s="84" customFormat="1" ht="13.5" customHeight="1" x14ac:dyDescent="0.15">
      <c r="D72" s="136"/>
      <c r="I72" s="136"/>
      <c r="V72" s="137"/>
    </row>
    <row r="73" spans="4:22" s="84" customFormat="1" ht="13.5" customHeight="1" x14ac:dyDescent="0.15">
      <c r="D73" s="136"/>
      <c r="I73" s="136"/>
      <c r="V73" s="137"/>
    </row>
    <row r="74" spans="4:22" s="84" customFormat="1" ht="13.5" customHeight="1" x14ac:dyDescent="0.15">
      <c r="D74" s="136"/>
      <c r="I74" s="136"/>
      <c r="V74" s="137"/>
    </row>
    <row r="75" spans="4:22" s="84" customFormat="1" ht="13.5" customHeight="1" x14ac:dyDescent="0.15">
      <c r="D75" s="136"/>
      <c r="I75" s="136"/>
      <c r="V75" s="137"/>
    </row>
    <row r="76" spans="4:22" s="84" customFormat="1" ht="13.5" customHeight="1" x14ac:dyDescent="0.15">
      <c r="D76" s="136"/>
      <c r="I76" s="136"/>
      <c r="V76" s="137"/>
    </row>
    <row r="77" spans="4:22" s="84" customFormat="1" ht="13.5" customHeight="1" x14ac:dyDescent="0.15">
      <c r="D77" s="136"/>
      <c r="I77" s="136"/>
      <c r="V77" s="137"/>
    </row>
    <row r="78" spans="4:22" s="84" customFormat="1" ht="13.5" customHeight="1" x14ac:dyDescent="0.15">
      <c r="D78" s="136"/>
      <c r="I78" s="136"/>
      <c r="V78" s="137"/>
    </row>
    <row r="79" spans="4:22" s="84" customFormat="1" ht="13.5" customHeight="1" x14ac:dyDescent="0.15">
      <c r="D79" s="136"/>
      <c r="I79" s="136"/>
      <c r="V79" s="137"/>
    </row>
    <row r="80" spans="4:22" s="84" customFormat="1" ht="13.5" customHeight="1" x14ac:dyDescent="0.15">
      <c r="D80" s="136"/>
      <c r="I80" s="136"/>
      <c r="V80" s="137"/>
    </row>
    <row r="81" spans="4:22" s="84" customFormat="1" ht="13.5" customHeight="1" x14ac:dyDescent="0.15">
      <c r="D81" s="136"/>
      <c r="I81" s="136"/>
      <c r="V81" s="137"/>
    </row>
    <row r="82" spans="4:22" s="84" customFormat="1" ht="13.5" customHeight="1" x14ac:dyDescent="0.15">
      <c r="D82" s="136"/>
      <c r="I82" s="136"/>
      <c r="V82" s="137"/>
    </row>
    <row r="83" spans="4:22" s="84" customFormat="1" ht="13.5" customHeight="1" x14ac:dyDescent="0.15">
      <c r="D83" s="136"/>
      <c r="I83" s="136"/>
      <c r="V83" s="137"/>
    </row>
    <row r="84" spans="4:22" s="84" customFormat="1" ht="13.5" customHeight="1" x14ac:dyDescent="0.15">
      <c r="D84" s="136"/>
      <c r="I84" s="136"/>
      <c r="V84" s="137"/>
    </row>
    <row r="85" spans="4:22" s="84" customFormat="1" ht="13.5" customHeight="1" x14ac:dyDescent="0.15">
      <c r="D85" s="136"/>
      <c r="I85" s="136"/>
      <c r="V85" s="137"/>
    </row>
    <row r="86" spans="4:22" s="84" customFormat="1" ht="13.5" customHeight="1" x14ac:dyDescent="0.15">
      <c r="D86" s="136"/>
      <c r="I86" s="136"/>
      <c r="V86" s="137"/>
    </row>
    <row r="87" spans="4:22" s="84" customFormat="1" ht="13.5" customHeight="1" x14ac:dyDescent="0.15">
      <c r="D87" s="136"/>
      <c r="I87" s="136"/>
      <c r="V87" s="137"/>
    </row>
    <row r="88" spans="4:22" s="84" customFormat="1" ht="13.5" customHeight="1" x14ac:dyDescent="0.15">
      <c r="D88" s="136"/>
      <c r="I88" s="136"/>
      <c r="V88" s="137"/>
    </row>
    <row r="89" spans="4:22" s="84" customFormat="1" ht="13.5" customHeight="1" x14ac:dyDescent="0.15">
      <c r="D89" s="136"/>
      <c r="I89" s="136"/>
      <c r="V89" s="137"/>
    </row>
    <row r="90" spans="4:22" s="84" customFormat="1" ht="13.5" customHeight="1" x14ac:dyDescent="0.15">
      <c r="D90" s="136"/>
      <c r="I90" s="136"/>
      <c r="V90" s="137"/>
    </row>
    <row r="91" spans="4:22" s="84" customFormat="1" ht="13.5" customHeight="1" x14ac:dyDescent="0.15">
      <c r="D91" s="136"/>
      <c r="I91" s="136"/>
      <c r="V91" s="137"/>
    </row>
    <row r="92" spans="4:22" s="84" customFormat="1" ht="13.5" customHeight="1" x14ac:dyDescent="0.15">
      <c r="D92" s="136"/>
      <c r="I92" s="136"/>
      <c r="V92" s="137"/>
    </row>
    <row r="93" spans="4:22" s="84" customFormat="1" ht="13.5" customHeight="1" x14ac:dyDescent="0.15">
      <c r="D93" s="136"/>
      <c r="I93" s="136"/>
      <c r="V93" s="137"/>
    </row>
    <row r="94" spans="4:22" s="84" customFormat="1" ht="13.5" customHeight="1" x14ac:dyDescent="0.15">
      <c r="D94" s="136"/>
      <c r="I94" s="136"/>
      <c r="V94" s="137"/>
    </row>
    <row r="95" spans="4:22" s="84" customFormat="1" ht="13.5" customHeight="1" x14ac:dyDescent="0.15">
      <c r="D95" s="136"/>
      <c r="I95" s="136"/>
      <c r="V95" s="137"/>
    </row>
    <row r="96" spans="4:22" s="84" customFormat="1" ht="13.5" customHeight="1" x14ac:dyDescent="0.15">
      <c r="D96" s="136"/>
      <c r="I96" s="136"/>
      <c r="V96" s="137"/>
    </row>
    <row r="97" spans="4:22" s="84" customFormat="1" ht="13.5" customHeight="1" x14ac:dyDescent="0.15">
      <c r="D97" s="136"/>
      <c r="I97" s="136"/>
      <c r="V97" s="137"/>
    </row>
    <row r="98" spans="4:22" s="84" customFormat="1" ht="13.5" customHeight="1" x14ac:dyDescent="0.15">
      <c r="D98" s="136"/>
      <c r="I98" s="136"/>
      <c r="V98" s="137"/>
    </row>
    <row r="99" spans="4:22" s="84" customFormat="1" ht="13.5" customHeight="1" x14ac:dyDescent="0.15">
      <c r="D99" s="136"/>
      <c r="I99" s="136"/>
      <c r="V99" s="137"/>
    </row>
    <row r="100" spans="4:22" s="84" customFormat="1" ht="13.5" customHeight="1" x14ac:dyDescent="0.15">
      <c r="D100" s="136"/>
      <c r="I100" s="136"/>
      <c r="V100" s="137"/>
    </row>
    <row r="101" spans="4:22" s="84" customFormat="1" ht="13.5" customHeight="1" x14ac:dyDescent="0.15">
      <c r="D101" s="136"/>
      <c r="I101" s="136"/>
      <c r="V101" s="137"/>
    </row>
    <row r="102" spans="4:22" s="84" customFormat="1" ht="13.5" customHeight="1" x14ac:dyDescent="0.15">
      <c r="D102" s="136"/>
      <c r="I102" s="136"/>
      <c r="V102" s="137"/>
    </row>
    <row r="103" spans="4:22" s="84" customFormat="1" ht="13.5" customHeight="1" x14ac:dyDescent="0.15">
      <c r="D103" s="136"/>
      <c r="I103" s="136"/>
      <c r="V103" s="137"/>
    </row>
    <row r="104" spans="4:22" s="84" customFormat="1" ht="13.5" customHeight="1" x14ac:dyDescent="0.15">
      <c r="D104" s="136"/>
      <c r="I104" s="136"/>
      <c r="V104" s="137"/>
    </row>
    <row r="105" spans="4:22" s="84" customFormat="1" ht="13.5" customHeight="1" x14ac:dyDescent="0.15">
      <c r="D105" s="136"/>
      <c r="I105" s="136"/>
      <c r="V105" s="137"/>
    </row>
    <row r="106" spans="4:22" s="84" customFormat="1" ht="13.5" customHeight="1" x14ac:dyDescent="0.15">
      <c r="D106" s="136"/>
      <c r="I106" s="136"/>
      <c r="V106" s="137"/>
    </row>
    <row r="107" spans="4:22" s="84" customFormat="1" ht="13.5" customHeight="1" x14ac:dyDescent="0.15">
      <c r="D107" s="136"/>
      <c r="I107" s="136"/>
      <c r="V107" s="137"/>
    </row>
    <row r="108" spans="4:22" s="84" customFormat="1" ht="13.5" customHeight="1" x14ac:dyDescent="0.15">
      <c r="D108" s="136"/>
      <c r="I108" s="136"/>
      <c r="V108" s="137"/>
    </row>
    <row r="109" spans="4:22" s="84" customFormat="1" ht="13.5" customHeight="1" x14ac:dyDescent="0.15">
      <c r="D109" s="136"/>
      <c r="I109" s="136"/>
      <c r="V109" s="137"/>
    </row>
    <row r="110" spans="4:22" s="84" customFormat="1" ht="13.5" customHeight="1" x14ac:dyDescent="0.15">
      <c r="D110" s="136"/>
      <c r="I110" s="136"/>
      <c r="V110" s="137"/>
    </row>
    <row r="111" spans="4:22" s="84" customFormat="1" ht="13.5" customHeight="1" x14ac:dyDescent="0.15">
      <c r="D111" s="136"/>
      <c r="I111" s="136"/>
      <c r="V111" s="137"/>
    </row>
    <row r="112" spans="4:22" s="84" customFormat="1" ht="13.5" customHeight="1" x14ac:dyDescent="0.15">
      <c r="D112" s="136"/>
      <c r="I112" s="136"/>
      <c r="V112" s="137"/>
    </row>
    <row r="113" spans="4:22" s="84" customFormat="1" ht="13.5" customHeight="1" x14ac:dyDescent="0.15">
      <c r="D113" s="136"/>
      <c r="I113" s="136"/>
      <c r="V113" s="137"/>
    </row>
    <row r="114" spans="4:22" s="84" customFormat="1" ht="13.5" customHeight="1" x14ac:dyDescent="0.15">
      <c r="D114" s="136"/>
      <c r="I114" s="136"/>
      <c r="V114" s="137"/>
    </row>
    <row r="115" spans="4:22" s="84" customFormat="1" ht="13.5" customHeight="1" x14ac:dyDescent="0.15">
      <c r="D115" s="136"/>
      <c r="I115" s="136"/>
      <c r="V115" s="137"/>
    </row>
    <row r="116" spans="4:22" s="84" customFormat="1" ht="13.5" customHeight="1" x14ac:dyDescent="0.15">
      <c r="D116" s="136"/>
      <c r="I116" s="136"/>
      <c r="V116" s="137"/>
    </row>
    <row r="117" spans="4:22" s="84" customFormat="1" ht="13.5" customHeight="1" x14ac:dyDescent="0.15">
      <c r="D117" s="136"/>
      <c r="I117" s="136"/>
      <c r="V117" s="137"/>
    </row>
    <row r="118" spans="4:22" s="84" customFormat="1" ht="13.5" customHeight="1" x14ac:dyDescent="0.15">
      <c r="D118" s="136"/>
      <c r="I118" s="136"/>
      <c r="V118" s="137"/>
    </row>
    <row r="119" spans="4:22" s="84" customFormat="1" ht="13.5" customHeight="1" x14ac:dyDescent="0.15">
      <c r="D119" s="136"/>
      <c r="I119" s="136"/>
      <c r="V119" s="137"/>
    </row>
    <row r="120" spans="4:22" s="84" customFormat="1" ht="13.5" customHeight="1" x14ac:dyDescent="0.15">
      <c r="D120" s="136"/>
      <c r="I120" s="136"/>
      <c r="V120" s="137"/>
    </row>
    <row r="121" spans="4:22" s="84" customFormat="1" ht="13.5" customHeight="1" x14ac:dyDescent="0.15">
      <c r="D121" s="136"/>
      <c r="I121" s="136"/>
      <c r="V121" s="137"/>
    </row>
    <row r="122" spans="4:22" s="84" customFormat="1" ht="13.5" customHeight="1" x14ac:dyDescent="0.15">
      <c r="D122" s="136"/>
      <c r="I122" s="136"/>
      <c r="V122" s="137"/>
    </row>
    <row r="123" spans="4:22" s="84" customFormat="1" ht="13.5" customHeight="1" x14ac:dyDescent="0.15">
      <c r="D123" s="136"/>
      <c r="I123" s="136"/>
      <c r="V123" s="137"/>
    </row>
    <row r="124" spans="4:22" s="84" customFormat="1" ht="13.5" customHeight="1" x14ac:dyDescent="0.15">
      <c r="D124" s="136"/>
      <c r="I124" s="136"/>
      <c r="V124" s="137"/>
    </row>
    <row r="125" spans="4:22" s="84" customFormat="1" ht="13.5" customHeight="1" x14ac:dyDescent="0.15">
      <c r="D125" s="136"/>
      <c r="I125" s="136"/>
      <c r="V125" s="137"/>
    </row>
    <row r="126" spans="4:22" s="84" customFormat="1" ht="13.5" customHeight="1" x14ac:dyDescent="0.15">
      <c r="D126" s="136"/>
      <c r="I126" s="136"/>
      <c r="V126" s="137"/>
    </row>
    <row r="127" spans="4:22" s="84" customFormat="1" ht="13.5" customHeight="1" x14ac:dyDescent="0.15">
      <c r="D127" s="136"/>
      <c r="I127" s="136"/>
      <c r="V127" s="137"/>
    </row>
    <row r="128" spans="4:22" s="84" customFormat="1" ht="13.5" customHeight="1" x14ac:dyDescent="0.15">
      <c r="D128" s="136"/>
      <c r="I128" s="136"/>
      <c r="V128" s="137"/>
    </row>
    <row r="129" spans="4:22" s="84" customFormat="1" ht="13.5" customHeight="1" x14ac:dyDescent="0.15">
      <c r="D129" s="136"/>
      <c r="I129" s="136"/>
      <c r="V129" s="137"/>
    </row>
    <row r="130" spans="4:22" s="84" customFormat="1" ht="13.5" customHeight="1" x14ac:dyDescent="0.15">
      <c r="D130" s="136"/>
      <c r="I130" s="136"/>
      <c r="V130" s="137"/>
    </row>
    <row r="131" spans="4:22" s="84" customFormat="1" ht="13.5" customHeight="1" x14ac:dyDescent="0.15">
      <c r="D131" s="136"/>
      <c r="I131" s="136"/>
      <c r="V131" s="137"/>
    </row>
    <row r="132" spans="4:22" s="84" customFormat="1" ht="13.5" customHeight="1" x14ac:dyDescent="0.15">
      <c r="D132" s="136"/>
      <c r="I132" s="136"/>
      <c r="V132" s="137"/>
    </row>
    <row r="133" spans="4:22" s="84" customFormat="1" ht="13.5" customHeight="1" x14ac:dyDescent="0.15">
      <c r="D133" s="136"/>
      <c r="I133" s="136"/>
      <c r="V133" s="137"/>
    </row>
    <row r="134" spans="4:22" s="84" customFormat="1" ht="13.5" customHeight="1" x14ac:dyDescent="0.15">
      <c r="D134" s="136"/>
      <c r="I134" s="136"/>
      <c r="V134" s="137"/>
    </row>
    <row r="135" spans="4:22" s="84" customFormat="1" ht="13.5" customHeight="1" x14ac:dyDescent="0.15">
      <c r="D135" s="136"/>
      <c r="I135" s="136"/>
      <c r="V135" s="137"/>
    </row>
    <row r="136" spans="4:22" s="84" customFormat="1" ht="13.5" customHeight="1" x14ac:dyDescent="0.15">
      <c r="D136" s="136"/>
      <c r="I136" s="136"/>
      <c r="V136" s="137"/>
    </row>
    <row r="137" spans="4:22" s="84" customFormat="1" ht="13.5" customHeight="1" x14ac:dyDescent="0.15">
      <c r="D137" s="136"/>
      <c r="I137" s="136"/>
      <c r="V137" s="137"/>
    </row>
    <row r="138" spans="4:22" s="84" customFormat="1" ht="13.5" customHeight="1" x14ac:dyDescent="0.15">
      <c r="D138" s="136"/>
      <c r="I138" s="136"/>
      <c r="V138" s="137"/>
    </row>
    <row r="139" spans="4:22" s="84" customFormat="1" ht="13.5" customHeight="1" x14ac:dyDescent="0.15">
      <c r="D139" s="136"/>
      <c r="I139" s="136"/>
      <c r="V139" s="137"/>
    </row>
    <row r="140" spans="4:22" s="84" customFormat="1" ht="13.5" customHeight="1" x14ac:dyDescent="0.15">
      <c r="D140" s="136"/>
      <c r="I140" s="136"/>
      <c r="V140" s="137"/>
    </row>
    <row r="141" spans="4:22" s="84" customFormat="1" ht="13.5" customHeight="1" x14ac:dyDescent="0.15">
      <c r="D141" s="136"/>
      <c r="I141" s="136"/>
      <c r="V141" s="137"/>
    </row>
    <row r="142" spans="4:22" s="84" customFormat="1" ht="13.5" customHeight="1" x14ac:dyDescent="0.15">
      <c r="D142" s="136"/>
      <c r="I142" s="136"/>
      <c r="V142" s="137"/>
    </row>
    <row r="143" spans="4:22" s="84" customFormat="1" ht="13.5" customHeight="1" x14ac:dyDescent="0.15">
      <c r="D143" s="136"/>
      <c r="I143" s="136"/>
      <c r="V143" s="137"/>
    </row>
    <row r="144" spans="4:22" s="84" customFormat="1" ht="13.5" customHeight="1" x14ac:dyDescent="0.15">
      <c r="D144" s="136"/>
      <c r="I144" s="136"/>
      <c r="V144" s="137"/>
    </row>
    <row r="145" spans="4:22" s="84" customFormat="1" ht="13.5" customHeight="1" x14ac:dyDescent="0.15">
      <c r="D145" s="136"/>
      <c r="I145" s="136"/>
      <c r="V145" s="137"/>
    </row>
    <row r="146" spans="4:22" s="84" customFormat="1" ht="13.5" customHeight="1" x14ac:dyDescent="0.15">
      <c r="D146" s="136"/>
      <c r="I146" s="136"/>
      <c r="V146" s="137"/>
    </row>
    <row r="147" spans="4:22" s="84" customFormat="1" ht="13.5" customHeight="1" x14ac:dyDescent="0.15">
      <c r="D147" s="136"/>
      <c r="I147" s="136"/>
      <c r="V147" s="137"/>
    </row>
  </sheetData>
  <sheetProtection algorithmName="SHA-512" hashValue="BU51Uz1SiU9fQQUcesBfUqZGMUqbVFFwXS7ANy9ovI5We5/QJZT8C2q0mV/l23wMdxSCa4Q27zfT0dvA1IY1iA==" saltValue="BXTwaTRwG8eViwLwiR7VOA==" spinCount="100000" sheet="1" objects="1" scenarios="1"/>
  <mergeCells count="48">
    <mergeCell ref="L2:M3"/>
    <mergeCell ref="N2:P3"/>
    <mergeCell ref="A1:A2"/>
    <mergeCell ref="B1:F2"/>
    <mergeCell ref="S1:U1"/>
    <mergeCell ref="B3:F3"/>
    <mergeCell ref="Q2:R3"/>
    <mergeCell ref="Q4:U4"/>
    <mergeCell ref="Y1:AD3"/>
    <mergeCell ref="S2:U3"/>
    <mergeCell ref="V4:Z4"/>
    <mergeCell ref="AA4:AE4"/>
    <mergeCell ref="V1:X3"/>
    <mergeCell ref="B4:F4"/>
    <mergeCell ref="G4:K4"/>
    <mergeCell ref="B5:D5"/>
    <mergeCell ref="G5:I5"/>
    <mergeCell ref="L5:N5"/>
    <mergeCell ref="L4:P4"/>
    <mergeCell ref="A32:A34"/>
    <mergeCell ref="A57:Y57"/>
    <mergeCell ref="V30:X30"/>
    <mergeCell ref="V5:X5"/>
    <mergeCell ref="AA5:AC5"/>
    <mergeCell ref="Q5:S5"/>
    <mergeCell ref="L30:N30"/>
    <mergeCell ref="AA30:AC30"/>
    <mergeCell ref="Q30:S30"/>
    <mergeCell ref="A7:A9"/>
    <mergeCell ref="B29:F29"/>
    <mergeCell ref="G29:K29"/>
    <mergeCell ref="L29:P29"/>
    <mergeCell ref="A59:Y59"/>
    <mergeCell ref="AE2:AE3"/>
    <mergeCell ref="A60:Y60"/>
    <mergeCell ref="G1:K1"/>
    <mergeCell ref="L1:M1"/>
    <mergeCell ref="N1:P1"/>
    <mergeCell ref="Q1:R1"/>
    <mergeCell ref="G2:K3"/>
    <mergeCell ref="AA57:AC57"/>
    <mergeCell ref="A58:Y58"/>
    <mergeCell ref="AA58:AC58"/>
    <mergeCell ref="Q29:U29"/>
    <mergeCell ref="V29:Z29"/>
    <mergeCell ref="AA29:AE29"/>
    <mergeCell ref="B30:D30"/>
    <mergeCell ref="G30:I30"/>
  </mergeCells>
  <phoneticPr fontId="3"/>
  <dataValidations count="2">
    <dataValidation type="whole" imeMode="disabled" allowBlank="1" showErrorMessage="1" errorTitle="入力エラー" error="入力された部数は販売店の持ち部数を超えています。_x000a_表示部数以下の数字を入力して下さい。" sqref="U31:U32 F31:F32 AE31 P31 Z6:Z7 AE6:AE7 F6:F8 U6:U14" xr:uid="{00000000-0002-0000-0800-000000000000}">
      <formula1>0</formula1>
      <formula2>E6</formula2>
    </dataValidation>
    <dataValidation type="whole" imeMode="disabled" allowBlank="1" showInputMessage="1" showErrorMessage="1" errorTitle="入力エラー" error="入力された部数は販売店の持ち部数を超えています。_x000a_表示部数以下の数字を入力して下さい。" sqref="Z8" xr:uid="{00000000-0002-0000-0800-000001000000}">
      <formula1>0</formula1>
      <formula2>Y7</formula2>
    </dataValidation>
  </dataValidations>
  <printOptions horizontalCentered="1" verticalCentered="1"/>
  <pageMargins left="0.19685039370078741" right="0" top="0.19685039370078741" bottom="0.19685039370078741" header="0.31496062992125984" footer="0.31496062992125984"/>
  <pageSetup paperSize="12" scale="7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12</vt:i4>
      </vt:variant>
    </vt:vector>
  </HeadingPairs>
  <TitlesOfParts>
    <vt:vector size="27" baseType="lpstr">
      <vt:lpstr>目次</vt:lpstr>
      <vt:lpstr>記入欄</vt:lpstr>
      <vt:lpstr>集計表</vt:lpstr>
      <vt:lpstr>1</vt:lpstr>
      <vt:lpstr>2</vt:lpstr>
      <vt:lpstr>3</vt:lpstr>
      <vt:lpstr>4</vt:lpstr>
      <vt:lpstr>5</vt:lpstr>
      <vt:lpstr>6</vt:lpstr>
      <vt:lpstr>7</vt:lpstr>
      <vt:lpstr>8</vt:lpstr>
      <vt:lpstr>9</vt:lpstr>
      <vt:lpstr>10</vt:lpstr>
      <vt:lpstr>11</vt:lpstr>
      <vt:lpstr>12</vt:lpstr>
      <vt:lpstr>'1'!Print_Area</vt:lpstr>
      <vt:lpstr>'10'!Print_Area</vt:lpstr>
      <vt:lpstr>'11'!Print_Area</vt:lpstr>
      <vt:lpstr>'12'!Print_Area</vt:lpstr>
      <vt:lpstr>'2'!Print_Area</vt:lpstr>
      <vt:lpstr>'3'!Print_Area</vt:lpstr>
      <vt:lpstr>'4'!Print_Area</vt:lpstr>
      <vt:lpstr>'5'!Print_Area</vt:lpstr>
      <vt:lpstr>'6'!Print_Area</vt:lpstr>
      <vt:lpstr>'7'!Print_Area</vt:lpstr>
      <vt:lpstr>'8'!Print_Area</vt:lpstr>
      <vt:lpstr>'9'!Print_Area</vt:lpstr>
    </vt:vector>
  </TitlesOfParts>
  <Company>株式会社スペースチャート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システム部</dc:creator>
  <cp:lastModifiedBy>masato</cp:lastModifiedBy>
  <cp:lastPrinted>2022-07-26T01:34:28Z</cp:lastPrinted>
  <dcterms:created xsi:type="dcterms:W3CDTF">2013-01-24T01:19:09Z</dcterms:created>
  <dcterms:modified xsi:type="dcterms:W3CDTF">2023-07-22T00:36:22Z</dcterms:modified>
</cp:coreProperties>
</file>