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C:\Users\masato\Desktop\新しいフォルダー (6)\"/>
    </mc:Choice>
  </mc:AlternateContent>
  <xr:revisionPtr revIDLastSave="0" documentId="8_{684D9ED8-081A-4BCC-8538-45851C1CFC31}" xr6:coauthVersionLast="47" xr6:coauthVersionMax="47" xr10:uidLastSave="{00000000-0000-0000-0000-000000000000}"/>
  <bookViews>
    <workbookView xWindow="23400" yWindow="735" windowWidth="23175" windowHeight="27720" tabRatio="735" activeTab="3" xr2:uid="{00000000-000D-0000-FFFF-FFFF00000000}"/>
  </bookViews>
  <sheets>
    <sheet name="目次" sheetId="26" r:id="rId1"/>
    <sheet name="記入欄" sheetId="30" r:id="rId2"/>
    <sheet name="集計表" sheetId="28" r:id="rId3"/>
    <sheet name="1" sheetId="31" r:id="rId4"/>
    <sheet name="2" sheetId="32" r:id="rId5"/>
    <sheet name="3" sheetId="33" r:id="rId6"/>
    <sheet name="4" sheetId="34" r:id="rId7"/>
    <sheet name="5" sheetId="35" r:id="rId8"/>
    <sheet name="6" sheetId="36" r:id="rId9"/>
    <sheet name="7" sheetId="37" r:id="rId10"/>
    <sheet name="8" sheetId="38" r:id="rId11"/>
    <sheet name="9" sheetId="39" r:id="rId12"/>
    <sheet name="10" sheetId="40" r:id="rId13"/>
    <sheet name="11" sheetId="20" r:id="rId14"/>
    <sheet name="12" sheetId="21" r:id="rId15"/>
    <sheet name="13" sheetId="22" r:id="rId16"/>
  </sheets>
  <definedNames>
    <definedName name="_xlnm.Print_Area" localSheetId="13">'11'!$A$1:$AE$60</definedName>
    <definedName name="_xlnm.Print_Area" localSheetId="14">'12'!$A$1:$AE$60</definedName>
    <definedName name="_xlnm.Print_Area" localSheetId="15">'13'!$A$1:$AE$60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54" i="22" l="1"/>
  <c r="A54" i="22" s="1"/>
  <c r="Y22" i="22"/>
  <c r="T22" i="22"/>
  <c r="J22" i="22"/>
  <c r="E14" i="28" s="1"/>
  <c r="E22" i="22"/>
  <c r="C14" i="28" s="1"/>
  <c r="Y54" i="21"/>
  <c r="O54" i="21"/>
  <c r="J54" i="21"/>
  <c r="E15" i="28" s="1"/>
  <c r="E54" i="21"/>
  <c r="AD13" i="21"/>
  <c r="Y13" i="21"/>
  <c r="E13" i="21"/>
  <c r="AD54" i="20"/>
  <c r="Y54" i="20"/>
  <c r="E54" i="20"/>
  <c r="AD41" i="20"/>
  <c r="Y41" i="20"/>
  <c r="T41" i="20"/>
  <c r="O41" i="20"/>
  <c r="J41" i="20"/>
  <c r="E41" i="20"/>
  <c r="T54" i="40"/>
  <c r="E54" i="40"/>
  <c r="T14" i="40"/>
  <c r="J14" i="40"/>
  <c r="E14" i="40"/>
  <c r="Y54" i="39"/>
  <c r="T54" i="39"/>
  <c r="E54" i="39"/>
  <c r="Y28" i="39"/>
  <c r="T28" i="39"/>
  <c r="E28" i="39"/>
  <c r="T54" i="38"/>
  <c r="T36" i="38"/>
  <c r="J36" i="38"/>
  <c r="E36" i="38"/>
  <c r="T54" i="37"/>
  <c r="E54" i="37"/>
  <c r="E30" i="37"/>
  <c r="T30" i="37"/>
  <c r="T13" i="37"/>
  <c r="E13" i="37"/>
  <c r="T54" i="36"/>
  <c r="J54" i="36"/>
  <c r="E54" i="36"/>
  <c r="E54" i="35"/>
  <c r="T54" i="35"/>
  <c r="T28" i="35"/>
  <c r="J28" i="35"/>
  <c r="E28" i="35"/>
  <c r="T54" i="34"/>
  <c r="J54" i="34"/>
  <c r="E54" i="34"/>
  <c r="Y28" i="34"/>
  <c r="T28" i="34"/>
  <c r="J28" i="34"/>
  <c r="E28" i="34"/>
  <c r="T54" i="33"/>
  <c r="J54" i="33"/>
  <c r="E54" i="33"/>
  <c r="T28" i="33"/>
  <c r="J28" i="33"/>
  <c r="E28" i="33"/>
  <c r="E28" i="32"/>
  <c r="J28" i="32"/>
  <c r="T28" i="32"/>
  <c r="T54" i="32"/>
  <c r="J54" i="32"/>
  <c r="E54" i="32"/>
  <c r="Y54" i="31"/>
  <c r="T54" i="31"/>
  <c r="J54" i="31"/>
  <c r="E54" i="31"/>
  <c r="Y28" i="31"/>
  <c r="T28" i="31"/>
  <c r="J28" i="31"/>
  <c r="E28" i="31"/>
  <c r="Z54" i="22"/>
  <c r="L28" i="28" s="1"/>
  <c r="Z22" i="22"/>
  <c r="U13" i="37"/>
  <c r="L20" i="28" s="1"/>
  <c r="R20" i="28" s="1"/>
  <c r="Z54" i="20"/>
  <c r="K17" i="28"/>
  <c r="F54" i="20"/>
  <c r="L17" i="28"/>
  <c r="R22" i="28"/>
  <c r="K20" i="28"/>
  <c r="Z41" i="20"/>
  <c r="L16" i="28" s="1"/>
  <c r="L25" i="28"/>
  <c r="D24" i="28"/>
  <c r="D25" i="28"/>
  <c r="L23" i="28"/>
  <c r="F23" i="28"/>
  <c r="D23" i="28"/>
  <c r="L22" i="28"/>
  <c r="L21" i="28"/>
  <c r="F21" i="28"/>
  <c r="D21" i="28"/>
  <c r="L24" i="28"/>
  <c r="L26" i="28"/>
  <c r="D26" i="28"/>
  <c r="D20" i="28"/>
  <c r="N19" i="28"/>
  <c r="L19" i="28"/>
  <c r="D19" i="28"/>
  <c r="R19" i="28" s="1"/>
  <c r="N18" i="28"/>
  <c r="L18" i="28"/>
  <c r="D18" i="28"/>
  <c r="N17" i="28"/>
  <c r="D17" i="28"/>
  <c r="C17" i="28"/>
  <c r="N16" i="28"/>
  <c r="J16" i="28"/>
  <c r="H16" i="28"/>
  <c r="F16" i="28"/>
  <c r="E16" i="28"/>
  <c r="D16" i="28"/>
  <c r="L15" i="28"/>
  <c r="H15" i="28"/>
  <c r="F15" i="28"/>
  <c r="D15" i="28"/>
  <c r="C15" i="28"/>
  <c r="N29" i="28"/>
  <c r="L29" i="28"/>
  <c r="D29" i="28"/>
  <c r="R29" i="28" s="1"/>
  <c r="L14" i="28"/>
  <c r="J14" i="28"/>
  <c r="I14" i="28"/>
  <c r="F14" i="28"/>
  <c r="D14" i="28"/>
  <c r="L27" i="28"/>
  <c r="F27" i="28"/>
  <c r="D27" i="28"/>
  <c r="L13" i="28"/>
  <c r="F13" i="28"/>
  <c r="D13" i="28"/>
  <c r="L12" i="28"/>
  <c r="F12" i="28"/>
  <c r="D12" i="28"/>
  <c r="L11" i="28"/>
  <c r="F11" i="28"/>
  <c r="D11" i="28"/>
  <c r="L10" i="28"/>
  <c r="F10" i="28"/>
  <c r="D10" i="28"/>
  <c r="R10" i="28" s="1"/>
  <c r="L9" i="28"/>
  <c r="F9" i="28"/>
  <c r="D9" i="28"/>
  <c r="P7" i="28"/>
  <c r="L7" i="28"/>
  <c r="F7" i="28"/>
  <c r="D7" i="28"/>
  <c r="L8" i="28"/>
  <c r="F8" i="28"/>
  <c r="D8" i="28"/>
  <c r="R8" i="28" s="1"/>
  <c r="L5" i="28"/>
  <c r="F5" i="28"/>
  <c r="R9" i="28"/>
  <c r="R18" i="28"/>
  <c r="R21" i="28"/>
  <c r="R23" i="28"/>
  <c r="R24" i="28"/>
  <c r="R26" i="28"/>
  <c r="P6" i="28"/>
  <c r="R6" i="28" s="1"/>
  <c r="L6" i="28"/>
  <c r="F6" i="28"/>
  <c r="D6" i="28"/>
  <c r="P4" i="28"/>
  <c r="R4" i="28" s="1"/>
  <c r="L4" i="28"/>
  <c r="F4" i="28"/>
  <c r="D4" i="28"/>
  <c r="Y1" i="20"/>
  <c r="B3" i="40"/>
  <c r="M2" i="40"/>
  <c r="G2" i="40"/>
  <c r="V1" i="40"/>
  <c r="R1" i="40"/>
  <c r="M1" i="40"/>
  <c r="B1" i="40"/>
  <c r="B3" i="39"/>
  <c r="M2" i="39"/>
  <c r="G2" i="39"/>
  <c r="V1" i="39"/>
  <c r="R1" i="39"/>
  <c r="M1" i="39"/>
  <c r="B1" i="39"/>
  <c r="B3" i="38"/>
  <c r="M2" i="38"/>
  <c r="G2" i="38"/>
  <c r="V1" i="38"/>
  <c r="R1" i="38"/>
  <c r="M1" i="38"/>
  <c r="B1" i="38"/>
  <c r="B3" i="37"/>
  <c r="M2" i="37"/>
  <c r="G2" i="37"/>
  <c r="V1" i="37"/>
  <c r="R1" i="37"/>
  <c r="M1" i="37"/>
  <c r="B1" i="37"/>
  <c r="B3" i="36"/>
  <c r="M2" i="36"/>
  <c r="G2" i="36"/>
  <c r="V1" i="36"/>
  <c r="R1" i="36"/>
  <c r="M1" i="36"/>
  <c r="B1" i="36"/>
  <c r="B3" i="35"/>
  <c r="M2" i="35"/>
  <c r="G2" i="35"/>
  <c r="V1" i="35"/>
  <c r="R1" i="35"/>
  <c r="M1" i="35"/>
  <c r="B1" i="35"/>
  <c r="B3" i="34"/>
  <c r="M2" i="34"/>
  <c r="G2" i="34"/>
  <c r="V1" i="34"/>
  <c r="R1" i="34"/>
  <c r="M1" i="34"/>
  <c r="B1" i="34"/>
  <c r="B3" i="33"/>
  <c r="M2" i="33"/>
  <c r="G2" i="33"/>
  <c r="V1" i="33"/>
  <c r="R1" i="33"/>
  <c r="M1" i="33"/>
  <c r="B1" i="33"/>
  <c r="V1" i="32"/>
  <c r="R1" i="32"/>
  <c r="M2" i="32"/>
  <c r="M1" i="32"/>
  <c r="G2" i="32"/>
  <c r="B3" i="32"/>
  <c r="B1" i="32"/>
  <c r="B1" i="31"/>
  <c r="V1" i="31"/>
  <c r="R1" i="31"/>
  <c r="M2" i="31"/>
  <c r="M1" i="31"/>
  <c r="G2" i="31"/>
  <c r="B3" i="31"/>
  <c r="A20" i="22"/>
  <c r="K14" i="28"/>
  <c r="U22" i="22"/>
  <c r="K22" i="22"/>
  <c r="F22" i="22"/>
  <c r="A52" i="21"/>
  <c r="A11" i="21"/>
  <c r="Z54" i="21"/>
  <c r="K15" i="28"/>
  <c r="P54" i="21"/>
  <c r="A54" i="21"/>
  <c r="K54" i="21"/>
  <c r="F54" i="21"/>
  <c r="AE13" i="21"/>
  <c r="M29" i="28"/>
  <c r="Z13" i="21"/>
  <c r="K29" i="28"/>
  <c r="F13" i="21"/>
  <c r="C29" i="28"/>
  <c r="AE54" i="20"/>
  <c r="M17" i="28"/>
  <c r="AE41" i="20"/>
  <c r="U41" i="20"/>
  <c r="P41" i="20"/>
  <c r="K41" i="20"/>
  <c r="F41" i="20"/>
  <c r="M16" i="28"/>
  <c r="K16" i="28"/>
  <c r="I16" i="28"/>
  <c r="G16" i="28"/>
  <c r="C16" i="28"/>
  <c r="Q14" i="28" l="1"/>
  <c r="G15" i="28"/>
  <c r="Q15" i="28" s="1"/>
  <c r="A13" i="21"/>
  <c r="Q29" i="28"/>
  <c r="Q16" i="28"/>
  <c r="K28" i="28"/>
  <c r="Q28" i="28" s="1"/>
  <c r="A52" i="22"/>
  <c r="R28" i="28"/>
  <c r="R17" i="28"/>
  <c r="Q17" i="28"/>
  <c r="R25" i="28"/>
  <c r="R11" i="28"/>
  <c r="R13" i="28"/>
  <c r="R7" i="28"/>
  <c r="R16" i="28"/>
  <c r="R15" i="28"/>
  <c r="R14" i="28"/>
  <c r="R27" i="28"/>
  <c r="R12" i="28"/>
  <c r="A22" i="22"/>
  <c r="A39" i="20"/>
  <c r="A41" i="20"/>
  <c r="U54" i="40" l="1"/>
  <c r="K27" i="28"/>
  <c r="K54" i="40"/>
  <c r="J54" i="40"/>
  <c r="E27" i="28" s="1"/>
  <c r="F54" i="40"/>
  <c r="C27" i="28"/>
  <c r="F14" i="40"/>
  <c r="K14" i="40"/>
  <c r="E13" i="28"/>
  <c r="U14" i="40"/>
  <c r="K13" i="28"/>
  <c r="Z14" i="40"/>
  <c r="A52" i="39"/>
  <c r="A26" i="39"/>
  <c r="Z54" i="39"/>
  <c r="M19" i="28"/>
  <c r="U54" i="39"/>
  <c r="K19" i="28"/>
  <c r="F54" i="39"/>
  <c r="C19" i="28"/>
  <c r="Z28" i="39"/>
  <c r="M18" i="28"/>
  <c r="U28" i="39"/>
  <c r="K18" i="28"/>
  <c r="F28" i="39"/>
  <c r="C18" i="28"/>
  <c r="F36" i="38"/>
  <c r="C21" i="28"/>
  <c r="K36" i="38"/>
  <c r="E21" i="28"/>
  <c r="U36" i="38"/>
  <c r="K21" i="28"/>
  <c r="U54" i="38"/>
  <c r="K22" i="28"/>
  <c r="Q22" i="28" s="1"/>
  <c r="Q27" i="28" l="1"/>
  <c r="A14" i="40"/>
  <c r="C13" i="28"/>
  <c r="Q13" i="28" s="1"/>
  <c r="Q19" i="28"/>
  <c r="Q18" i="28"/>
  <c r="Q21" i="28"/>
  <c r="A12" i="40"/>
  <c r="B3" i="22" l="1"/>
  <c r="N2" i="22"/>
  <c r="G2" i="22"/>
  <c r="Y1" i="22"/>
  <c r="S1" i="22"/>
  <c r="N1" i="22"/>
  <c r="B1" i="22"/>
  <c r="B3" i="21"/>
  <c r="N2" i="21"/>
  <c r="G2" i="21"/>
  <c r="Y1" i="21"/>
  <c r="S1" i="21"/>
  <c r="N1" i="21"/>
  <c r="B1" i="21"/>
  <c r="A54" i="20"/>
  <c r="A52" i="20"/>
  <c r="B3" i="20"/>
  <c r="N2" i="20"/>
  <c r="G2" i="20"/>
  <c r="S1" i="20"/>
  <c r="N1" i="20"/>
  <c r="B1" i="20"/>
  <c r="A52" i="40"/>
  <c r="A54" i="40"/>
  <c r="A54" i="39"/>
  <c r="A54" i="38"/>
  <c r="A52" i="38"/>
  <c r="A36" i="38"/>
  <c r="A34" i="38"/>
  <c r="U54" i="37"/>
  <c r="K24" i="28"/>
  <c r="F54" i="37"/>
  <c r="C24" i="28"/>
  <c r="A52" i="37"/>
  <c r="U30" i="37"/>
  <c r="K26" i="28"/>
  <c r="F30" i="37"/>
  <c r="C26" i="28"/>
  <c r="A30" i="37"/>
  <c r="A28" i="37"/>
  <c r="F13" i="37"/>
  <c r="C20" i="28"/>
  <c r="Q20" i="28" s="1"/>
  <c r="A13" i="37"/>
  <c r="A11" i="37"/>
  <c r="U54" i="36"/>
  <c r="K12" i="28"/>
  <c r="K54" i="36"/>
  <c r="E12" i="28"/>
  <c r="F54" i="36"/>
  <c r="C12" i="28"/>
  <c r="A52" i="36"/>
  <c r="U54" i="35"/>
  <c r="K25" i="28"/>
  <c r="F54" i="35"/>
  <c r="C25" i="28"/>
  <c r="A52" i="35"/>
  <c r="U28" i="35"/>
  <c r="K23" i="28"/>
  <c r="K28" i="35"/>
  <c r="E23" i="28"/>
  <c r="F28" i="35"/>
  <c r="C23" i="28"/>
  <c r="A26" i="35"/>
  <c r="Z54" i="34"/>
  <c r="Y54" i="34"/>
  <c r="A54" i="34" s="1"/>
  <c r="U54" i="34"/>
  <c r="K11" i="28"/>
  <c r="K54" i="34"/>
  <c r="E11" i="28"/>
  <c r="F54" i="34"/>
  <c r="C11" i="28"/>
  <c r="A52" i="34"/>
  <c r="Z28" i="34"/>
  <c r="O7" i="28"/>
  <c r="U28" i="34"/>
  <c r="K7" i="28"/>
  <c r="K28" i="34"/>
  <c r="E7" i="28"/>
  <c r="F28" i="34"/>
  <c r="C7" i="28"/>
  <c r="A26" i="34"/>
  <c r="U54" i="33"/>
  <c r="K10" i="28"/>
  <c r="K54" i="33"/>
  <c r="E10" i="28"/>
  <c r="F54" i="33"/>
  <c r="C10" i="28"/>
  <c r="A52" i="33"/>
  <c r="U28" i="33"/>
  <c r="K9" i="28"/>
  <c r="K28" i="33"/>
  <c r="E9" i="28"/>
  <c r="F28" i="33"/>
  <c r="C9" i="28"/>
  <c r="A26" i="33"/>
  <c r="Z54" i="32"/>
  <c r="Y54" i="32"/>
  <c r="U54" i="32"/>
  <c r="K8" i="28"/>
  <c r="K54" i="32"/>
  <c r="E8" i="28"/>
  <c r="F54" i="32"/>
  <c r="C8" i="28"/>
  <c r="A52" i="32"/>
  <c r="Z28" i="32"/>
  <c r="Y28" i="32"/>
  <c r="U28" i="32"/>
  <c r="K5" i="28"/>
  <c r="K28" i="32"/>
  <c r="E5" i="28"/>
  <c r="F28" i="32"/>
  <c r="D5" i="28" s="1"/>
  <c r="R5" i="28" s="1"/>
  <c r="R30" i="28" s="1"/>
  <c r="C5" i="28"/>
  <c r="Q5" i="28" s="1"/>
  <c r="Z54" i="31"/>
  <c r="O6" i="28"/>
  <c r="U54" i="31"/>
  <c r="K6" i="28"/>
  <c r="K54" i="31"/>
  <c r="E6" i="28"/>
  <c r="F54" i="31"/>
  <c r="C6" i="28"/>
  <c r="A52" i="31"/>
  <c r="Z28" i="31"/>
  <c r="O4" i="28"/>
  <c r="U28" i="31"/>
  <c r="K4" i="28"/>
  <c r="K28" i="31"/>
  <c r="E4" i="28"/>
  <c r="F28" i="31"/>
  <c r="C4" i="28"/>
  <c r="A28" i="31"/>
  <c r="A26" i="31"/>
  <c r="P30" i="28"/>
  <c r="L30" i="28"/>
  <c r="F30" i="28"/>
  <c r="J30" i="28"/>
  <c r="N30" i="28"/>
  <c r="M30" i="28"/>
  <c r="H30" i="28"/>
  <c r="G30" i="28"/>
  <c r="Q26" i="28" l="1"/>
  <c r="Q8" i="28"/>
  <c r="O30" i="28"/>
  <c r="Q24" i="28"/>
  <c r="A54" i="37"/>
  <c r="Q12" i="28"/>
  <c r="A54" i="36"/>
  <c r="A54" i="35"/>
  <c r="Q25" i="28"/>
  <c r="Q23" i="28"/>
  <c r="A28" i="35"/>
  <c r="Q11" i="28"/>
  <c r="Q7" i="28"/>
  <c r="A28" i="34"/>
  <c r="A54" i="33"/>
  <c r="Q10" i="28"/>
  <c r="E30" i="28"/>
  <c r="A28" i="33"/>
  <c r="Q9" i="28"/>
  <c r="A54" i="32"/>
  <c r="K30" i="28"/>
  <c r="Q6" i="28"/>
  <c r="A54" i="31"/>
  <c r="Q4" i="28"/>
  <c r="C30" i="28"/>
  <c r="D30" i="28"/>
  <c r="A26" i="32"/>
  <c r="A28" i="32"/>
  <c r="S2" i="22"/>
  <c r="R2" i="40"/>
  <c r="R2" i="38"/>
  <c r="R2" i="36"/>
  <c r="R2" i="34"/>
  <c r="R2" i="32"/>
  <c r="R2" i="39"/>
  <c r="R2" i="37"/>
  <c r="R2" i="35"/>
  <c r="R2" i="33"/>
  <c r="R2" i="31"/>
  <c r="I30" i="28"/>
  <c r="S2" i="20"/>
  <c r="S2" i="21"/>
  <c r="A28" i="39"/>
  <c r="Q30" i="28" l="1"/>
</calcChain>
</file>

<file path=xl/sharedStrings.xml><?xml version="1.0" encoding="utf-8"?>
<sst xmlns="http://schemas.openxmlformats.org/spreadsheetml/2006/main" count="1658" uniqueCount="666">
  <si>
    <t>№</t>
  </si>
  <si>
    <t>合  計</t>
  </si>
  <si>
    <t>サイズ</t>
  </si>
  <si>
    <t>パターン</t>
  </si>
  <si>
    <t>折 込 日</t>
  </si>
  <si>
    <t>計</t>
  </si>
  <si>
    <t>読売</t>
  </si>
  <si>
    <t>朝日</t>
  </si>
  <si>
    <t>毎日</t>
  </si>
  <si>
    <t>産経</t>
  </si>
  <si>
    <t>中国</t>
  </si>
  <si>
    <t>日経</t>
  </si>
  <si>
    <t>中区</t>
  </si>
  <si>
    <t>南区</t>
  </si>
  <si>
    <t>広島県</t>
  </si>
  <si>
    <t>店　名</t>
  </si>
  <si>
    <t>部　数</t>
  </si>
  <si>
    <t>配布数</t>
  </si>
  <si>
    <t>(広島)</t>
  </si>
  <si>
    <t>広島中央</t>
  </si>
  <si>
    <t>中央</t>
  </si>
  <si>
    <t>中央AMS</t>
  </si>
  <si>
    <t>青崎</t>
  </si>
  <si>
    <t>南区ｾﾝﾀｰ</t>
  </si>
  <si>
    <t>宇品</t>
  </si>
  <si>
    <t>大州M</t>
  </si>
  <si>
    <t>段原</t>
  </si>
  <si>
    <t>南部</t>
  </si>
  <si>
    <t>当資料表は、提携先（別表で表示）から提供を受けて、当社用にレイアウトを一部替え、部数はそのまま転載して表示しております。</t>
    <phoneticPr fontId="4"/>
  </si>
  <si>
    <t xml:space="preserve">得意先
</t>
    <phoneticPr fontId="4"/>
  </si>
  <si>
    <t>ｽﾎﾟﾝｻｰ</t>
    <phoneticPr fontId="4"/>
  </si>
  <si>
    <t>受注番号</t>
    <phoneticPr fontId="4"/>
  </si>
  <si>
    <t>配布枚数</t>
    <phoneticPr fontId="4"/>
  </si>
  <si>
    <t xml:space="preserve">　[タイトル]
</t>
    <phoneticPr fontId="4"/>
  </si>
  <si>
    <t>株式会社読宣備後</t>
    <phoneticPr fontId="4"/>
  </si>
  <si>
    <t>佐東町M</t>
  </si>
  <si>
    <t>緑井</t>
  </si>
  <si>
    <t>緑井M</t>
  </si>
  <si>
    <t>安M</t>
  </si>
  <si>
    <t>安･伴</t>
  </si>
  <si>
    <t>安佐南区</t>
  </si>
  <si>
    <t>長束M</t>
  </si>
  <si>
    <t>府中西部</t>
  </si>
  <si>
    <t>府中M</t>
  </si>
  <si>
    <t>(安芸郡)</t>
  </si>
  <si>
    <t>府中</t>
  </si>
  <si>
    <t>戸坂M</t>
  </si>
  <si>
    <t>牛田M</t>
  </si>
  <si>
    <t>矢賀M</t>
  </si>
  <si>
    <t>温品</t>
  </si>
  <si>
    <t>東区</t>
  </si>
  <si>
    <t>二葉M</t>
  </si>
  <si>
    <t>若草</t>
  </si>
  <si>
    <t>坂</t>
  </si>
  <si>
    <t>熊野</t>
  </si>
  <si>
    <t>海田</t>
  </si>
  <si>
    <t>矢野西S</t>
  </si>
  <si>
    <t>瀬野川</t>
  </si>
  <si>
    <t>矢野東S</t>
  </si>
  <si>
    <t>矢野M</t>
  </si>
  <si>
    <t>安芸区</t>
  </si>
  <si>
    <t>船越</t>
  </si>
  <si>
    <t>安佐町北(合)</t>
  </si>
  <si>
    <t>あさひが丘(合)</t>
  </si>
  <si>
    <t>安佐町南(合)</t>
  </si>
  <si>
    <t>井原市(合)</t>
  </si>
  <si>
    <t>高南(合)</t>
  </si>
  <si>
    <t>三田(合)</t>
  </si>
  <si>
    <t>高陽北(合)</t>
  </si>
  <si>
    <t>可部M</t>
  </si>
  <si>
    <t>可部</t>
  </si>
  <si>
    <t>高陽南M</t>
  </si>
  <si>
    <t>高陽M</t>
  </si>
  <si>
    <t>高陽</t>
  </si>
  <si>
    <t>安佐北区</t>
  </si>
  <si>
    <t>高陽南</t>
  </si>
  <si>
    <t>五日市北</t>
  </si>
  <si>
    <t>五日市</t>
  </si>
  <si>
    <t>美鈴が丘M</t>
  </si>
  <si>
    <t>五月が丘M</t>
  </si>
  <si>
    <t>五日市北M</t>
  </si>
  <si>
    <t>五日市西M</t>
  </si>
  <si>
    <t>佐伯区</t>
  </si>
  <si>
    <t>五日市中M</t>
  </si>
  <si>
    <t>井口M</t>
  </si>
  <si>
    <t>井口</t>
  </si>
  <si>
    <t>庚午</t>
  </si>
  <si>
    <t>己斐M</t>
  </si>
  <si>
    <t>観音M</t>
  </si>
  <si>
    <t>西区</t>
  </si>
  <si>
    <t>西部</t>
  </si>
  <si>
    <t>横川M</t>
  </si>
  <si>
    <t>江田島秋月(合)</t>
  </si>
  <si>
    <t>江田島切串(合)</t>
  </si>
  <si>
    <t>江田島(合)</t>
  </si>
  <si>
    <t>深江(合)</t>
  </si>
  <si>
    <t>大原(合)</t>
  </si>
  <si>
    <t>大君(合)</t>
  </si>
  <si>
    <t>柿浦(合)</t>
  </si>
  <si>
    <t>飛渡瀬(合)</t>
  </si>
  <si>
    <t>高田(合)</t>
  </si>
  <si>
    <t>中町(合)</t>
  </si>
  <si>
    <t>鹿川(合)</t>
  </si>
  <si>
    <t>是長(合)</t>
  </si>
  <si>
    <t>沖(合)</t>
  </si>
  <si>
    <t>美能(合)</t>
  </si>
  <si>
    <t>江田島</t>
  </si>
  <si>
    <t>江田島市</t>
  </si>
  <si>
    <t>大野(合)</t>
  </si>
  <si>
    <t>廿日市西</t>
  </si>
  <si>
    <t>吉和(合)</t>
  </si>
  <si>
    <t>廿日市北</t>
  </si>
  <si>
    <t>廿日市東</t>
  </si>
  <si>
    <t>宮島口</t>
  </si>
  <si>
    <t>廿日市市</t>
  </si>
  <si>
    <t>廿日市</t>
  </si>
  <si>
    <t>上蒲刈(合)</t>
  </si>
  <si>
    <t>宮盛(合)</t>
  </si>
  <si>
    <t>田戸(合)</t>
  </si>
  <si>
    <t>焼山北</t>
  </si>
  <si>
    <t>下蒲刈</t>
  </si>
  <si>
    <t>焼山北M</t>
  </si>
  <si>
    <t>(蒲刈島)</t>
  </si>
  <si>
    <t>焼山南M</t>
  </si>
  <si>
    <t>下蒲刈(合)</t>
  </si>
  <si>
    <t>(倉橋島)</t>
  </si>
  <si>
    <t>仁方</t>
  </si>
  <si>
    <t>広南(合)</t>
  </si>
  <si>
    <t>大長(合)</t>
  </si>
  <si>
    <t>御手洗</t>
  </si>
  <si>
    <t>広北(合)</t>
  </si>
  <si>
    <t>御手洗(合)</t>
  </si>
  <si>
    <t>豊島</t>
  </si>
  <si>
    <t>新広M</t>
  </si>
  <si>
    <t>焼山南</t>
  </si>
  <si>
    <t>天応吉浦(合)</t>
  </si>
  <si>
    <t>天応</t>
  </si>
  <si>
    <t>川尻(合)</t>
  </si>
  <si>
    <t>吉浦</t>
  </si>
  <si>
    <t>阿賀M</t>
  </si>
  <si>
    <t>川尻</t>
  </si>
  <si>
    <t>音戸</t>
  </si>
  <si>
    <t>広東M</t>
  </si>
  <si>
    <t>広東</t>
  </si>
  <si>
    <t>広西M</t>
  </si>
  <si>
    <t>広西</t>
  </si>
  <si>
    <t>阿賀</t>
  </si>
  <si>
    <t>宮原</t>
  </si>
  <si>
    <t>警固屋</t>
  </si>
  <si>
    <t>呉西(合)</t>
  </si>
  <si>
    <t>本通</t>
  </si>
  <si>
    <t>和庄</t>
  </si>
  <si>
    <t>呉中央</t>
  </si>
  <si>
    <t>呉西部</t>
  </si>
  <si>
    <t>曙</t>
  </si>
  <si>
    <t>呉東(合)</t>
  </si>
  <si>
    <t>呉北部M</t>
  </si>
  <si>
    <t>呉市</t>
  </si>
  <si>
    <t>呉東部M</t>
  </si>
  <si>
    <t>呉北部</t>
  </si>
  <si>
    <t>生桑(合)</t>
  </si>
  <si>
    <t>北</t>
  </si>
  <si>
    <t>横田(合)</t>
  </si>
  <si>
    <t>式敷(合)</t>
  </si>
  <si>
    <t>川根(合)</t>
  </si>
  <si>
    <t>甲立(合)</t>
  </si>
  <si>
    <t>向原(合)</t>
  </si>
  <si>
    <t>丹比(合)</t>
  </si>
  <si>
    <t>可愛(合)</t>
  </si>
  <si>
    <t>吉田(合)</t>
  </si>
  <si>
    <t>入江(合)</t>
  </si>
  <si>
    <t>八千代北(合)</t>
  </si>
  <si>
    <t>安芸高田市</t>
  </si>
  <si>
    <t>八千代南(合)</t>
  </si>
  <si>
    <t>吉田</t>
  </si>
  <si>
    <t>戸河内(合)</t>
  </si>
  <si>
    <t>加計(合)</t>
  </si>
  <si>
    <t>加計八幡(合)</t>
  </si>
  <si>
    <t>山県中野(合)</t>
  </si>
  <si>
    <t>新庄(合)</t>
  </si>
  <si>
    <t>大朝(合)</t>
  </si>
  <si>
    <t>川迫(合)</t>
  </si>
  <si>
    <t>壬生(合)</t>
  </si>
  <si>
    <t>本地(合)</t>
  </si>
  <si>
    <t>八重(合)</t>
  </si>
  <si>
    <t>山県郡</t>
  </si>
  <si>
    <t>豊平(合)</t>
  </si>
  <si>
    <t>加計</t>
  </si>
  <si>
    <t>大竹(合)</t>
  </si>
  <si>
    <t>大竹市</t>
  </si>
  <si>
    <t>大竹</t>
  </si>
  <si>
    <t>徳良(合)</t>
  </si>
  <si>
    <t>和木(合)</t>
  </si>
  <si>
    <t>河内(合)</t>
  </si>
  <si>
    <t>入野(合)</t>
  </si>
  <si>
    <t>豊栄(合)</t>
  </si>
  <si>
    <t>福富(合)</t>
  </si>
  <si>
    <t>高屋東(合)</t>
  </si>
  <si>
    <t>高屋造賀(合)</t>
  </si>
  <si>
    <t>西高屋(合)</t>
  </si>
  <si>
    <t>志和(合)</t>
  </si>
  <si>
    <t>黒瀬</t>
  </si>
  <si>
    <t>八本松南(合)</t>
  </si>
  <si>
    <t>黒瀬(M)</t>
  </si>
  <si>
    <t>白市</t>
  </si>
  <si>
    <t>八本松北(合)</t>
  </si>
  <si>
    <t>西高屋</t>
  </si>
  <si>
    <t>造賀</t>
  </si>
  <si>
    <t>西条西(合)</t>
  </si>
  <si>
    <t>西条東部(M)</t>
  </si>
  <si>
    <t>西条東(合)</t>
  </si>
  <si>
    <t>西条南部(M)</t>
  </si>
  <si>
    <t>八本松</t>
  </si>
  <si>
    <t>東広島市</t>
  </si>
  <si>
    <t>西条(合)</t>
  </si>
  <si>
    <t>西条(M)</t>
  </si>
  <si>
    <t>庄原市</t>
  </si>
  <si>
    <t>山陽</t>
  </si>
  <si>
    <t>三次市</t>
  </si>
  <si>
    <t>豊田郡</t>
  </si>
  <si>
    <t>田島･横島</t>
  </si>
  <si>
    <t>竹田</t>
  </si>
  <si>
    <t>新涯</t>
  </si>
  <si>
    <t>神辺北</t>
  </si>
  <si>
    <t>田島･横島(合)</t>
  </si>
  <si>
    <t>神辺南</t>
  </si>
  <si>
    <t>神辺</t>
  </si>
  <si>
    <t>多治米</t>
  </si>
  <si>
    <t>山野(合)</t>
  </si>
  <si>
    <t>新市</t>
  </si>
  <si>
    <t>神辺東</t>
  </si>
  <si>
    <t>戸手･駅家西(M)</t>
  </si>
  <si>
    <t>駅家</t>
  </si>
  <si>
    <t>千年</t>
  </si>
  <si>
    <t>幸千</t>
  </si>
  <si>
    <t>松永南</t>
  </si>
  <si>
    <t>松永北</t>
  </si>
  <si>
    <t>鞆</t>
  </si>
  <si>
    <t>松永</t>
  </si>
  <si>
    <t>水呑</t>
  </si>
  <si>
    <t>山手</t>
  </si>
  <si>
    <t>瀬戸</t>
  </si>
  <si>
    <t>福山城南</t>
  </si>
  <si>
    <t>福山東</t>
  </si>
  <si>
    <t>大門</t>
  </si>
  <si>
    <t>手城</t>
  </si>
  <si>
    <t>引野</t>
  </si>
  <si>
    <t>春日</t>
  </si>
  <si>
    <t>備後地区</t>
  </si>
  <si>
    <t>福山北</t>
  </si>
  <si>
    <t>福山南</t>
  </si>
  <si>
    <t>福山城東</t>
  </si>
  <si>
    <t>福山西</t>
  </si>
  <si>
    <t>東福山</t>
  </si>
  <si>
    <t>福山市</t>
  </si>
  <si>
    <t>福山販売</t>
  </si>
  <si>
    <t>毎伸舎</t>
  </si>
  <si>
    <t>府中北(合)</t>
  </si>
  <si>
    <t>府中市</t>
  </si>
  <si>
    <t>府中(合)</t>
  </si>
  <si>
    <t>尾道市</t>
  </si>
  <si>
    <t>神石郡</t>
  </si>
  <si>
    <t>世羅郡</t>
  </si>
  <si>
    <t>地区名</t>
  </si>
  <si>
    <t>合　計</t>
  </si>
  <si>
    <t>三原市②</t>
    <phoneticPr fontId="4"/>
  </si>
  <si>
    <t>配布部数</t>
    <rPh sb="0" eb="2">
      <t>ハイフ</t>
    </rPh>
    <rPh sb="2" eb="4">
      <t>ブスウ</t>
    </rPh>
    <phoneticPr fontId="4"/>
  </si>
  <si>
    <t>部数計</t>
    <rPh sb="0" eb="2">
      <t>ブスウ</t>
    </rPh>
    <rPh sb="2" eb="3">
      <t>ケイ</t>
    </rPh>
    <phoneticPr fontId="4"/>
  </si>
  <si>
    <t>得意先</t>
    <rPh sb="0" eb="3">
      <t>トクイサキ</t>
    </rPh>
    <phoneticPr fontId="4"/>
  </si>
  <si>
    <t>ｽﾎﾟﾝｻｰ</t>
    <phoneticPr fontId="4"/>
  </si>
  <si>
    <t>タイトル</t>
    <phoneticPr fontId="4"/>
  </si>
  <si>
    <t>パターン</t>
    <phoneticPr fontId="4"/>
  </si>
  <si>
    <t>サイズ</t>
    <phoneticPr fontId="4"/>
  </si>
  <si>
    <t>受注番号</t>
    <rPh sb="0" eb="2">
      <t>ジュチュウ</t>
    </rPh>
    <rPh sb="2" eb="4">
      <t>バンゴウ</t>
    </rPh>
    <phoneticPr fontId="4"/>
  </si>
  <si>
    <t>折込日</t>
    <rPh sb="0" eb="2">
      <t>オリコミ</t>
    </rPh>
    <rPh sb="2" eb="3">
      <t>ヒ</t>
    </rPh>
    <phoneticPr fontId="4"/>
  </si>
  <si>
    <t>更新日</t>
    <rPh sb="0" eb="3">
      <t>コウシンビ</t>
    </rPh>
    <phoneticPr fontId="4"/>
  </si>
  <si>
    <t>作成日</t>
    <rPh sb="0" eb="3">
      <t>サクセイビ</t>
    </rPh>
    <phoneticPr fontId="4"/>
  </si>
  <si>
    <t>広瀬･舟入中町S</t>
  </si>
  <si>
    <t>向洋･大洲</t>
  </si>
  <si>
    <t>牛田･戸坂</t>
  </si>
  <si>
    <t>温品･福木M</t>
  </si>
  <si>
    <t>古市･川内</t>
  </si>
  <si>
    <t>あさひが丘</t>
  </si>
  <si>
    <t>矢野･坂</t>
  </si>
  <si>
    <t>矢野新町･坂MS</t>
  </si>
  <si>
    <t>(廃店)</t>
  </si>
  <si>
    <t>湯来(合)</t>
  </si>
  <si>
    <t>廿日市佐伯(合)</t>
  </si>
  <si>
    <t>呉南(合)</t>
  </si>
  <si>
    <t>阿賀(合)</t>
  </si>
  <si>
    <t>広東(合)</t>
  </si>
  <si>
    <t>小田(合)</t>
  </si>
  <si>
    <t>西条南･黒瀬(合)</t>
  </si>
  <si>
    <t>沼隈(SY)</t>
  </si>
  <si>
    <t>なお、各新聞販売店の配達部数は常に変動しており、当資料とは異なる場合があります。（この資料表は折込の配布明細作成時の参考資料としてのみお使いください。他の目的で使用はできません。）</t>
    <phoneticPr fontId="4"/>
  </si>
  <si>
    <t>三高(合)</t>
  </si>
  <si>
    <t>西条</t>
  </si>
  <si>
    <t>音戸MS</t>
  </si>
  <si>
    <t>高宮(合)</t>
  </si>
  <si>
    <t>備後地区</t>
    <phoneticPr fontId="4"/>
  </si>
  <si>
    <t>中央南AMSN</t>
  </si>
  <si>
    <t>吉島MSN</t>
  </si>
  <si>
    <t>舟入SN</t>
  </si>
  <si>
    <t>舟入通りSN</t>
  </si>
  <si>
    <t>東雲本町SN</t>
  </si>
  <si>
    <t>仁保･東雲SN</t>
  </si>
  <si>
    <t>翠町･皆実町MS</t>
  </si>
  <si>
    <t>旭町宇品北MSN</t>
  </si>
  <si>
    <t>宇品南MSN</t>
  </si>
  <si>
    <t>宇品西MSN</t>
  </si>
  <si>
    <t>青崎MSN</t>
  </si>
  <si>
    <t>ｽﾀｼﾞｱﾑ通りSN</t>
  </si>
  <si>
    <t>段原SN</t>
  </si>
  <si>
    <t>若草SN</t>
  </si>
  <si>
    <t>温品SN</t>
  </si>
  <si>
    <t>戸坂SN</t>
  </si>
  <si>
    <t>府中本町SN</t>
  </si>
  <si>
    <t>府中南MSN</t>
  </si>
  <si>
    <t>祇園山本SN</t>
  </si>
  <si>
    <t>祇園西SN</t>
  </si>
  <si>
    <t>祇園東SN</t>
  </si>
  <si>
    <t>安東SN</t>
  </si>
  <si>
    <t>安中央SN</t>
  </si>
  <si>
    <t>安南SN</t>
  </si>
  <si>
    <t>中筋･古市東SN</t>
  </si>
  <si>
    <t>緑井･古市SN</t>
  </si>
  <si>
    <t>八木SN</t>
  </si>
  <si>
    <t>祗園春日野SN</t>
  </si>
  <si>
    <t>高陽南SN</t>
  </si>
  <si>
    <t>高陽中央SN</t>
  </si>
  <si>
    <t>船越MSN</t>
  </si>
  <si>
    <t>海田西MSN</t>
  </si>
  <si>
    <t>海田中央MSN</t>
  </si>
  <si>
    <t>三篠SN</t>
  </si>
  <si>
    <t>観音SN</t>
  </si>
  <si>
    <t>己斐SN</t>
  </si>
  <si>
    <t>己斐上SN</t>
  </si>
  <si>
    <t>高須SN</t>
  </si>
  <si>
    <t>庚午SN</t>
  </si>
  <si>
    <t>庚午南SN</t>
  </si>
  <si>
    <t>草津SN</t>
  </si>
  <si>
    <t>井口SN</t>
  </si>
  <si>
    <t>五日市中央北SN</t>
  </si>
  <si>
    <t>五日市中央SN</t>
  </si>
  <si>
    <t>五日市南SN</t>
  </si>
  <si>
    <t>五日市西SN</t>
  </si>
  <si>
    <t>五日市東SN</t>
  </si>
  <si>
    <t>美鈴ヶ丘SN</t>
  </si>
  <si>
    <t>五月ヶ丘SN</t>
  </si>
  <si>
    <t>五日市八幡SN</t>
  </si>
  <si>
    <t>廿日市東MSN</t>
  </si>
  <si>
    <t>廿日市中央MSN</t>
  </si>
  <si>
    <t>廿日市北MSN</t>
  </si>
  <si>
    <t>廿日市西MSN</t>
  </si>
  <si>
    <t>廿日市南MSN</t>
  </si>
  <si>
    <t>音戸N</t>
  </si>
  <si>
    <t>焼山北SN</t>
  </si>
  <si>
    <t>焼山中央SN</t>
  </si>
  <si>
    <t>瀬戸N</t>
  </si>
  <si>
    <t>山手N</t>
  </si>
  <si>
    <t>松永南N</t>
  </si>
  <si>
    <t>駅家N</t>
  </si>
  <si>
    <t>新市MN</t>
  </si>
  <si>
    <t>神辺N</t>
  </si>
  <si>
    <t>神辺北N</t>
  </si>
  <si>
    <t>&lt;廃店&gt;(CH)皆実S(翠町Sへ)。&lt;店名変更&gt;(CH)翠町S→翠町・皆実町S。&lt;店名変更&gt;(CH)比治山通りS→スタジアム通りS。&lt;廃店&gt;(Y)中央(白鳥に統合)。&lt;店名変更&gt;(Y)白鳥→白鳥・中央。</t>
    <phoneticPr fontId="4"/>
  </si>
  <si>
    <t>＜廃店＞(M)宇品〔(CH)翠町･皆実町Sと旭町宇品北Sと宇品南Sと宇品西Sに分割吸収〕。＜廃店＞(CH)旭町S(東雲本町Sと宇品北Sに分割吸収)。＜店名変更＞(CH)宇品北S→旭町宇品北S。＜区域調整＞(CH)仁保Sと仁保南S。</t>
    <phoneticPr fontId="4"/>
  </si>
  <si>
    <t>&lt;廃店&gt;(A)府中南(府中西部へ)。&lt;区域調整&gt;(A)府中と府中西部。</t>
    <phoneticPr fontId="4"/>
  </si>
  <si>
    <t>&lt;廃店&gt;(CH)古市S(祇園東Sと古市東Sと緑井Sに分割吸収)。&lt;店名変更&gt;(CH)古市東S→中筋･古市東S、緑井S→緑井･古市S。</t>
    <phoneticPr fontId="4"/>
  </si>
  <si>
    <t>&lt;廃店&gt;(CH)飯室(安佐町北へ)。</t>
    <phoneticPr fontId="4"/>
  </si>
  <si>
    <t>&lt;廃店&gt;(Y)坂(矢野に統合)。&lt;店名変更&gt;(Y)矢野→矢野・坂。</t>
    <phoneticPr fontId="4"/>
  </si>
  <si>
    <t>&lt;廃店&gt;(A)杉並台[(CH)湯来の扱紙へ]。(Y)湯来[(CH)湯来の扱紙へ]。</t>
    <phoneticPr fontId="4"/>
  </si>
  <si>
    <t>&lt;廃店&gt;(CH)宮島口(合)[(CH)廿日市西MSと大野(合)が分割吸収]。＜店名変更＞(CH)友和(合)→廿日市佐伯(合)。〈廃店〉(Y)大君[(CH)大君が吸収]。</t>
    <phoneticPr fontId="4"/>
  </si>
  <si>
    <t>&lt;区域調整&gt;(CH)焼山中央と焼山北。</t>
    <phoneticPr fontId="4"/>
  </si>
  <si>
    <t>&lt;廃店&gt;(CH)呉中央(合)〔呉東(合)と呉西(合)に分割吸収〕。&lt;区域調整&gt;(Y)呉北部と阿賀。(Y)呉西部と吉浦。&lt;廃店&gt;(CH)和庄、広中央(呉東、呉西、呉中央、広北、広南、広東、天応吉浦で分割吸収)。</t>
    <phoneticPr fontId="4"/>
  </si>
  <si>
    <t>&lt;廃店&gt;(CH)高宮北(合)〔高宮南(合)へ〕。&lt;店名変更&gt;(CH)高宮南(合)→高宮(合)。＜廃店＞(Y)上横田[(CH)横田(合)へ吸収]。(A)大竹[(CH)大竹東、大竹で分割吸収]。(A)吉田[(CH)吉田、丹比で分割吸収]。</t>
    <phoneticPr fontId="4"/>
  </si>
  <si>
    <t>&lt;廃店&gt;(M)蔵王･深津と手城[(A)福山東と深津･手城へ〕。&lt;区域調整&gt;(M)幸千と(A)福山北(M)と(CH)幸千。&lt;店名変更&gt;(A)春日→福山春日(M)。</t>
    <phoneticPr fontId="4"/>
  </si>
  <si>
    <t>＜区域調整＞(CH)府中(合)と府中北(合)。</t>
    <phoneticPr fontId="4"/>
  </si>
  <si>
    <t>城北通りMS</t>
  </si>
  <si>
    <t>祇園長束SN</t>
  </si>
  <si>
    <t>計</t>
    <phoneticPr fontId="4"/>
  </si>
  <si>
    <t>牛田本町SN</t>
  </si>
  <si>
    <t>己斐上M</t>
  </si>
  <si>
    <t>幸千MN</t>
  </si>
  <si>
    <t>中区ｾﾝﾀｰ</t>
  </si>
  <si>
    <t>西区ｾﾝﾀｰ</t>
  </si>
  <si>
    <t>草津･庚午M</t>
  </si>
  <si>
    <t>横川中広SN</t>
  </si>
  <si>
    <t>&lt;廃店&gt;(A)江田島[(CH)江田島が吸収]。(Y)宮島口、大野、厳島(廿日市西へ)。(CH)厳島(合)[宮島口(合)へ]。(CH)津田(合)[廿日市佐伯(合)へ]。</t>
    <phoneticPr fontId="4"/>
  </si>
  <si>
    <t>呉中央M</t>
  </si>
  <si>
    <t>蔵王(合)</t>
  </si>
  <si>
    <t>伊勢ｹ丘(合)</t>
  </si>
  <si>
    <t>福山東(合)</t>
  </si>
  <si>
    <t>&lt;廃店&gt;(CH)深津北〔(CH)福山北･蔵王･伊勢ヶ丘Nに分割吸収〕。&lt;廃店&gt;(M)幸千(神辺南へ)。(S)福山手城(福山東へ)。&lt;店名変更&gt;(M)金江→松永南に。(SY)金江→松永南に。</t>
    <phoneticPr fontId="4"/>
  </si>
  <si>
    <t>水呑(合)</t>
  </si>
  <si>
    <t>祇園･長束</t>
  </si>
  <si>
    <t>沼田AMSN</t>
  </si>
  <si>
    <t>沼田西AMSN</t>
  </si>
  <si>
    <t>段原MSN</t>
  </si>
  <si>
    <t>矢賀･中山M</t>
  </si>
  <si>
    <t>祇園･川内M</t>
  </si>
  <si>
    <t>祗園春日野MSN</t>
  </si>
  <si>
    <t>沼田北AMN</t>
  </si>
  <si>
    <t>高陽東MSN</t>
  </si>
  <si>
    <t>矢野･坂N</t>
  </si>
  <si>
    <t>瀬野川N</t>
  </si>
  <si>
    <t>坂N</t>
  </si>
  <si>
    <t>中野AMS</t>
  </si>
  <si>
    <t>瀬野AMS</t>
  </si>
  <si>
    <t>熊野MSN</t>
  </si>
  <si>
    <t>五日市N</t>
  </si>
  <si>
    <t>廿日市東N</t>
  </si>
  <si>
    <t>廿日市北N</t>
  </si>
  <si>
    <t>廿日市西N</t>
  </si>
  <si>
    <t>呉東部MN</t>
  </si>
  <si>
    <t>呉中央MN</t>
  </si>
  <si>
    <t>阿賀MN</t>
  </si>
  <si>
    <t>広西MN</t>
  </si>
  <si>
    <t>広東MN</t>
  </si>
  <si>
    <t>焼山南MN</t>
  </si>
  <si>
    <t>焼山北MN</t>
  </si>
  <si>
    <t>新広MN</t>
  </si>
  <si>
    <t>室尾MS</t>
  </si>
  <si>
    <t>室尾YN</t>
  </si>
  <si>
    <t>春日N</t>
  </si>
  <si>
    <t>松永N</t>
  </si>
  <si>
    <t>駅家MN</t>
  </si>
  <si>
    <t>新市N</t>
  </si>
  <si>
    <t>戸手N</t>
  </si>
  <si>
    <t>神辺M</t>
  </si>
  <si>
    <t>福山田尻･鞆(合)</t>
  </si>
  <si>
    <t>松永S</t>
  </si>
  <si>
    <t>松永南SN</t>
  </si>
  <si>
    <t>幸千MSN</t>
  </si>
  <si>
    <t>駅家SN</t>
  </si>
  <si>
    <t>新市MSN</t>
  </si>
  <si>
    <t>戸手･駅家西MS</t>
  </si>
  <si>
    <t>千年･沼隈(合)</t>
  </si>
  <si>
    <t>神辺SN</t>
  </si>
  <si>
    <t>神辺北SN</t>
  </si>
  <si>
    <t>福山駅南N</t>
  </si>
  <si>
    <t>中央N</t>
  </si>
  <si>
    <t>福山南N</t>
  </si>
  <si>
    <t>福山北MN</t>
  </si>
  <si>
    <t>福山東N</t>
  </si>
  <si>
    <t>深津MN</t>
  </si>
  <si>
    <t>受注番号</t>
    <phoneticPr fontId="15"/>
  </si>
  <si>
    <t>折込日</t>
    <phoneticPr fontId="15"/>
  </si>
  <si>
    <t>配布枚数</t>
    <phoneticPr fontId="15"/>
  </si>
  <si>
    <t>105</t>
    <phoneticPr fontId="4"/>
  </si>
  <si>
    <t>安佐南区</t>
    <phoneticPr fontId="4"/>
  </si>
  <si>
    <t>102</t>
    <phoneticPr fontId="4"/>
  </si>
  <si>
    <t>東区</t>
    <rPh sb="0" eb="1">
      <t>ヒガシ</t>
    </rPh>
    <phoneticPr fontId="4"/>
  </si>
  <si>
    <t>安佐北区</t>
    <phoneticPr fontId="4"/>
  </si>
  <si>
    <t>安芸区</t>
    <phoneticPr fontId="4"/>
  </si>
  <si>
    <t>106</t>
    <phoneticPr fontId="4"/>
  </si>
  <si>
    <t>107</t>
    <phoneticPr fontId="4"/>
  </si>
  <si>
    <t>104</t>
    <phoneticPr fontId="4"/>
  </si>
  <si>
    <t>西区</t>
    <rPh sb="0" eb="1">
      <t>ニシ</t>
    </rPh>
    <phoneticPr fontId="4"/>
  </si>
  <si>
    <t>108</t>
    <phoneticPr fontId="4"/>
  </si>
  <si>
    <t>佐伯区</t>
    <rPh sb="0" eb="3">
      <t>サエキク</t>
    </rPh>
    <phoneticPr fontId="4"/>
  </si>
  <si>
    <t>213</t>
    <phoneticPr fontId="4"/>
  </si>
  <si>
    <t>廿日市市</t>
    <phoneticPr fontId="4"/>
  </si>
  <si>
    <t>215</t>
    <phoneticPr fontId="4"/>
  </si>
  <si>
    <t>江田島市</t>
    <phoneticPr fontId="4"/>
  </si>
  <si>
    <t>202</t>
    <phoneticPr fontId="4"/>
  </si>
  <si>
    <t>呉市</t>
    <rPh sb="0" eb="2">
      <t>クレシ</t>
    </rPh>
    <phoneticPr fontId="4"/>
  </si>
  <si>
    <t>211</t>
    <phoneticPr fontId="4"/>
  </si>
  <si>
    <t>大竹市</t>
    <rPh sb="0" eb="3">
      <t>オオタケシ</t>
    </rPh>
    <phoneticPr fontId="4"/>
  </si>
  <si>
    <t>360</t>
    <phoneticPr fontId="4"/>
  </si>
  <si>
    <t>山県郡</t>
    <rPh sb="0" eb="3">
      <t>ヤマガタグン</t>
    </rPh>
    <phoneticPr fontId="4"/>
  </si>
  <si>
    <t>214</t>
    <phoneticPr fontId="4"/>
  </si>
  <si>
    <t>安芸高田市</t>
    <rPh sb="0" eb="5">
      <t>アキタカタシ</t>
    </rPh>
    <phoneticPr fontId="4"/>
  </si>
  <si>
    <t>212</t>
    <phoneticPr fontId="4"/>
  </si>
  <si>
    <t>東広島市</t>
    <rPh sb="0" eb="1">
      <t>ヒガシ</t>
    </rPh>
    <rPh sb="1" eb="4">
      <t>ヒロシマシ</t>
    </rPh>
    <phoneticPr fontId="4"/>
  </si>
  <si>
    <t>204</t>
    <phoneticPr fontId="4"/>
  </si>
  <si>
    <t>&lt;廃店&gt;(CH)黒瀬西(西条南・黒瀬へ)。&lt;店名変更&gt;(CH)黒瀬東→西条南・黒瀬。</t>
    <phoneticPr fontId="4"/>
  </si>
  <si>
    <t>＜新店＞(M)西条東部・西条南部〔(M)西条より分割〕。＜行政変更＞賀茂郡→三原市②に統合。賀茂郡の一部と豊田郡①の一部が東広島市へ。</t>
    <phoneticPr fontId="4"/>
  </si>
  <si>
    <t>三次市</t>
    <rPh sb="0" eb="3">
      <t>ミヨシシ</t>
    </rPh>
    <phoneticPr fontId="4"/>
  </si>
  <si>
    <t>(三次)</t>
    <rPh sb="1" eb="3">
      <t>ミヨシ</t>
    </rPh>
    <phoneticPr fontId="4"/>
  </si>
  <si>
    <t>庄原市</t>
    <rPh sb="0" eb="2">
      <t>ショウバラ</t>
    </rPh>
    <rPh sb="2" eb="3">
      <t>シ</t>
    </rPh>
    <phoneticPr fontId="4"/>
  </si>
  <si>
    <t>210</t>
    <phoneticPr fontId="4"/>
  </si>
  <si>
    <t>209</t>
    <phoneticPr fontId="4"/>
  </si>
  <si>
    <t>十日市</t>
  </si>
  <si>
    <t>三次</t>
  </si>
  <si>
    <t>八次</t>
  </si>
  <si>
    <t>布野</t>
  </si>
  <si>
    <t>三良坂</t>
  </si>
  <si>
    <t>吉舎</t>
  </si>
  <si>
    <t>(府中市)</t>
  </si>
  <si>
    <t>甲奴</t>
  </si>
  <si>
    <t>上下</t>
  </si>
  <si>
    <t>三次東AMSN</t>
  </si>
  <si>
    <t>三次西AMSN</t>
  </si>
  <si>
    <t>三次北AMSN</t>
  </si>
  <si>
    <t>塩町(合)</t>
  </si>
  <si>
    <t>川地(合)</t>
  </si>
  <si>
    <t>上川立(合)</t>
  </si>
  <si>
    <t>三和西(合)</t>
  </si>
  <si>
    <t>三和東(合)</t>
  </si>
  <si>
    <t>作木(合)</t>
  </si>
  <si>
    <t>布野(合)</t>
  </si>
  <si>
    <t>横谷(合)</t>
  </si>
  <si>
    <t>君田(合)</t>
  </si>
  <si>
    <t>三良坂(合)</t>
  </si>
  <si>
    <t>吉舎(合)</t>
  </si>
  <si>
    <t>上下(合)</t>
  </si>
  <si>
    <t>山陽</t>
    <rPh sb="0" eb="2">
      <t>サンヨウ</t>
    </rPh>
    <phoneticPr fontId="4"/>
  </si>
  <si>
    <t>東城</t>
  </si>
  <si>
    <t>庄原(合)</t>
  </si>
  <si>
    <t>山内(合)</t>
  </si>
  <si>
    <t>川北(合)</t>
  </si>
  <si>
    <t>高(合)</t>
  </si>
  <si>
    <t>比婆口南(合)</t>
  </si>
  <si>
    <t>口北(合)</t>
  </si>
  <si>
    <t>比和(合)</t>
  </si>
  <si>
    <t>下高野山(合)</t>
  </si>
  <si>
    <t>備後西城(合)</t>
  </si>
  <si>
    <t>備後八幡(合)</t>
  </si>
  <si>
    <t>小奴可(合)</t>
  </si>
  <si>
    <t>東城(合)</t>
  </si>
  <si>
    <t>庄原南(合)</t>
  </si>
  <si>
    <t>庄原</t>
  </si>
  <si>
    <t>比和</t>
  </si>
  <si>
    <t>備後西城</t>
  </si>
  <si>
    <t>&lt;廃店&gt;(Y)総領[(CH)庄原南の扱紙へ]。</t>
    <phoneticPr fontId="4"/>
  </si>
  <si>
    <t>&lt;廃店&gt;(CH)川西(三和西へ)。(A)庄原[(CH)庄原、山内、庄原南で分割吸収]。</t>
    <phoneticPr fontId="4"/>
  </si>
  <si>
    <t>竹原(N)</t>
  </si>
  <si>
    <t>吉名(N)</t>
  </si>
  <si>
    <t>竹原北(N)</t>
  </si>
  <si>
    <t>忠海</t>
  </si>
  <si>
    <t>竹原M</t>
  </si>
  <si>
    <t>吉名MS</t>
  </si>
  <si>
    <t>忠海(合)</t>
  </si>
  <si>
    <t>竹原北(合)</t>
  </si>
  <si>
    <t>東野</t>
  </si>
  <si>
    <t>沖浦</t>
  </si>
  <si>
    <t>木之江</t>
  </si>
  <si>
    <t>大崎</t>
  </si>
  <si>
    <t>(呉市)</t>
  </si>
  <si>
    <t>安浦･三津口･安登</t>
  </si>
  <si>
    <t>(東広島市)</t>
  </si>
  <si>
    <t>安芸津</t>
  </si>
  <si>
    <t>東野M</t>
  </si>
  <si>
    <t>大崎南(合)</t>
  </si>
  <si>
    <t>大崎中央(合)</t>
  </si>
  <si>
    <t>安浦三津口(合)</t>
  </si>
  <si>
    <t>安浦(合)</t>
  </si>
  <si>
    <t>安浦安登(合)</t>
  </si>
  <si>
    <t>安芸津(合)</t>
  </si>
  <si>
    <t>竹原市</t>
    <rPh sb="0" eb="3">
      <t>タケハラシ</t>
    </rPh>
    <phoneticPr fontId="4"/>
  </si>
  <si>
    <t>豊田郡</t>
    <rPh sb="0" eb="3">
      <t>トヨタグン</t>
    </rPh>
    <phoneticPr fontId="4"/>
  </si>
  <si>
    <t>&lt;店名変更&gt;(Y)安浦→安浦・三津口・安登。(CH)大崎(合)→大崎中央(合)。&lt;廃店&gt;(A)安浦(合)[(CH)三津口(合)、安浦(合)で吸収]。</t>
    <phoneticPr fontId="4"/>
  </si>
  <si>
    <t>&lt;廃店&gt;(CH)沖浦、木之江（大崎南が吸収）。&lt;店名変更&gt;(CH)明石方→大崎南(合)。</t>
    <phoneticPr fontId="4"/>
  </si>
  <si>
    <t>府中市</t>
    <rPh sb="0" eb="2">
      <t>フチュウ</t>
    </rPh>
    <phoneticPr fontId="4"/>
  </si>
  <si>
    <t>208</t>
    <phoneticPr fontId="4"/>
  </si>
  <si>
    <t>540</t>
    <phoneticPr fontId="4"/>
  </si>
  <si>
    <t>神石郡</t>
    <rPh sb="0" eb="3">
      <t>ジンセキグン</t>
    </rPh>
    <phoneticPr fontId="4"/>
  </si>
  <si>
    <t>朝日</t>
    <rPh sb="0" eb="2">
      <t>アサヒ</t>
    </rPh>
    <phoneticPr fontId="4"/>
  </si>
  <si>
    <t>毎日</t>
    <rPh sb="0" eb="2">
      <t>マイニチ</t>
    </rPh>
    <phoneticPr fontId="4"/>
  </si>
  <si>
    <t>産経</t>
    <rPh sb="0" eb="2">
      <t>サンケイ</t>
    </rPh>
    <phoneticPr fontId="4"/>
  </si>
  <si>
    <t>中国</t>
    <rPh sb="0" eb="2">
      <t>チュウゴク</t>
    </rPh>
    <phoneticPr fontId="4"/>
  </si>
  <si>
    <t>尾道市</t>
    <rPh sb="0" eb="3">
      <t>オノミチシ</t>
    </rPh>
    <phoneticPr fontId="4"/>
  </si>
  <si>
    <t>尾道</t>
  </si>
  <si>
    <t>尾道中央</t>
  </si>
  <si>
    <t>尾道北</t>
  </si>
  <si>
    <t>尾道西</t>
  </si>
  <si>
    <t>尾道東</t>
  </si>
  <si>
    <t>向島</t>
  </si>
  <si>
    <t>百島</t>
  </si>
  <si>
    <t>土生･田熊(合)</t>
  </si>
  <si>
    <t>中庄</t>
  </si>
  <si>
    <t>重井</t>
  </si>
  <si>
    <t>三庄</t>
  </si>
  <si>
    <t>瀬戸田(合)</t>
  </si>
  <si>
    <t>御調</t>
  </si>
  <si>
    <t>因島南</t>
  </si>
  <si>
    <t>生口</t>
  </si>
  <si>
    <t>読売</t>
    <rPh sb="0" eb="2">
      <t>ヨミウリ</t>
    </rPh>
    <phoneticPr fontId="4"/>
  </si>
  <si>
    <t>尾道･尾道北(合)</t>
  </si>
  <si>
    <t>美ﾉ郷</t>
  </si>
  <si>
    <t>三庄(合)</t>
  </si>
  <si>
    <t>中庄(合)</t>
  </si>
  <si>
    <t>尾道(S)</t>
  </si>
  <si>
    <t>尾道北(合)</t>
  </si>
  <si>
    <t>尾道西(合)</t>
  </si>
  <si>
    <t>尾道東(合)</t>
  </si>
  <si>
    <t>尾道南(合)</t>
  </si>
  <si>
    <t>百島(合)</t>
  </si>
  <si>
    <t>御調西(合)</t>
  </si>
  <si>
    <t>御調東(合)</t>
  </si>
  <si>
    <t>因島南(MS)</t>
  </si>
  <si>
    <t>重井(合)</t>
  </si>
  <si>
    <t>大浜(合)</t>
  </si>
  <si>
    <t>生口(合)</t>
  </si>
  <si>
    <t>小畠(合)</t>
  </si>
  <si>
    <t>高蓋(合)</t>
  </si>
  <si>
    <t>※油木(合)</t>
  </si>
  <si>
    <t>※福永(合)</t>
  </si>
  <si>
    <t>油木</t>
  </si>
  <si>
    <t>豊松</t>
  </si>
  <si>
    <t>高蓋</t>
  </si>
  <si>
    <t>小畠･井関</t>
  </si>
  <si>
    <t>205</t>
    <phoneticPr fontId="4"/>
  </si>
  <si>
    <t>糸崎</t>
  </si>
  <si>
    <t>三原東</t>
  </si>
  <si>
    <t>沼田川</t>
  </si>
  <si>
    <t>三原南部</t>
  </si>
  <si>
    <t>八幡</t>
  </si>
  <si>
    <t>三原本郷</t>
  </si>
  <si>
    <t>みはら</t>
  </si>
  <si>
    <t>三原中央MN</t>
  </si>
  <si>
    <t>三原南部M</t>
  </si>
  <si>
    <t>三原中央</t>
  </si>
  <si>
    <t>三原西部(合)</t>
  </si>
  <si>
    <t>三原中央N</t>
  </si>
  <si>
    <t>新三原北N</t>
  </si>
  <si>
    <t>三原幸崎(合)</t>
  </si>
  <si>
    <t>本郷(合)</t>
  </si>
  <si>
    <t>三原沼田(合)</t>
  </si>
  <si>
    <t>久井(合)</t>
  </si>
  <si>
    <t>日経</t>
    <rPh sb="0" eb="2">
      <t>ニッケイ</t>
    </rPh>
    <phoneticPr fontId="4"/>
  </si>
  <si>
    <t>世羅中央(合)</t>
  </si>
  <si>
    <t>小国(合)</t>
  </si>
  <si>
    <t>世羅郡</t>
    <rPh sb="0" eb="3">
      <t>セラグン</t>
    </rPh>
    <phoneticPr fontId="4"/>
  </si>
  <si>
    <t>460</t>
    <phoneticPr fontId="4"/>
  </si>
  <si>
    <t>三原中央(M)</t>
  </si>
  <si>
    <t>中区、南区</t>
  </si>
  <si>
    <t>東区、安佐南区</t>
  </si>
  <si>
    <t>安佐北区、安芸区</t>
  </si>
  <si>
    <t>西区、佐伯区</t>
  </si>
  <si>
    <t>廿日市市、江田島市</t>
  </si>
  <si>
    <t>大竹市、山県郡、安芸高田市</t>
  </si>
  <si>
    <t>東広島市、三原市②</t>
  </si>
  <si>
    <t>三次市、庄原市</t>
  </si>
  <si>
    <t>竹原市、豊田郡</t>
  </si>
  <si>
    <t>福山市、府中市</t>
  </si>
  <si>
    <t>神石郡、尾道市</t>
  </si>
  <si>
    <t>三原市①、世羅郡</t>
  </si>
  <si>
    <t>竹原市</t>
  </si>
  <si>
    <t>三原市①</t>
    <rPh sb="0" eb="2">
      <t>ミハラ</t>
    </rPh>
    <phoneticPr fontId="4"/>
  </si>
  <si>
    <t>三原市①</t>
    <phoneticPr fontId="4"/>
  </si>
  <si>
    <t>千田･吉島</t>
  </si>
  <si>
    <t>中山･温品SN</t>
  </si>
  <si>
    <t>温品通りSN</t>
  </si>
  <si>
    <t>牛田SN</t>
  </si>
  <si>
    <t>可部中央AMSN</t>
  </si>
  <si>
    <t>可部南AMSN</t>
  </si>
  <si>
    <t>可部西AMSN</t>
  </si>
  <si>
    <t>可部北AMSN</t>
  </si>
  <si>
    <t>高野山(合)</t>
  </si>
  <si>
    <t>竹原AMS</t>
  </si>
  <si>
    <t>吉名AMS</t>
  </si>
  <si>
    <t>東野AM</t>
  </si>
  <si>
    <t>福山(営)M</t>
  </si>
  <si>
    <t>曙･多治米M</t>
  </si>
  <si>
    <t>蔵王MS</t>
  </si>
  <si>
    <t>伊勢ｹ丘MSN</t>
  </si>
  <si>
    <t>福山東MS</t>
  </si>
  <si>
    <t>瀬戸MSN</t>
  </si>
  <si>
    <t>山手MSN</t>
  </si>
  <si>
    <t>水呑MSN</t>
  </si>
  <si>
    <t>八幡S</t>
  </si>
  <si>
    <t>更新日　2023年07月18日</t>
    <phoneticPr fontId="4"/>
  </si>
  <si>
    <t>作成日　2023年07月18日</t>
    <phoneticPr fontId="4"/>
  </si>
  <si>
    <t>2023年07月18日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</si>
</sst>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m&quot;月&quot;dd&quot;日 現在&quot;"/>
    <numFmt numFmtId="177" formatCode="###,###"/>
    <numFmt numFmtId="178" formatCode="yyyy&quot;年&quot;m&quot;月&quot;d&quot;日(&quot;aaa&quot;)&quot;"/>
    <numFmt numFmtId="179" formatCode="###,###\ &quot;枚&quot;"/>
    <numFmt numFmtId="180" formatCode="#,###"/>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ゴシック"/>
      <family val="3"/>
      <charset val="128"/>
    </font>
    <font>
      <sz val="9"/>
      <name val="ＭＳ ゴシック"/>
      <family val="3"/>
      <charset val="128"/>
    </font>
    <font>
      <sz val="12"/>
      <color indexed="8"/>
      <name val="ＭＳ ゴシック"/>
      <family val="3"/>
      <charset val="128"/>
    </font>
    <font>
      <sz val="14"/>
      <name val="ＭＳ Ｐゴシック"/>
      <family val="3"/>
      <charset val="128"/>
    </font>
    <font>
      <sz val="9"/>
      <name val="ＭＳ Ｐゴシック"/>
      <family val="3"/>
      <charset val="128"/>
    </font>
    <font>
      <sz val="16"/>
      <name val="ＭＳ ゴシック"/>
      <family val="3"/>
      <charset val="128"/>
    </font>
    <font>
      <sz val="14"/>
      <name val="ＭＳ ゴシック"/>
      <family val="3"/>
      <charset val="128"/>
    </font>
    <font>
      <sz val="6"/>
      <name val="ＭＳ Ｐゴシック"/>
      <family val="2"/>
      <charset val="128"/>
      <scheme val="minor"/>
    </font>
  </fonts>
  <fills count="4">
    <fill>
      <patternFill patternType="none"/>
    </fill>
    <fill>
      <patternFill patternType="gray125"/>
    </fill>
    <fill>
      <patternFill patternType="solid">
        <fgColor indexed="42"/>
        <bgColor indexed="64"/>
      </patternFill>
    </fill>
    <fill>
      <patternFill patternType="solid">
        <fgColor indexed="26"/>
        <bgColor indexed="64"/>
      </patternFill>
    </fill>
  </fills>
  <borders count="76">
    <border>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451">
    <xf numFmtId="0" fontId="0" fillId="0" borderId="0" xfId="0"/>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xf>
    <xf numFmtId="0" fontId="8" fillId="0" borderId="0" xfId="0" applyFont="1"/>
    <xf numFmtId="0" fontId="8" fillId="0" borderId="4" xfId="0" applyFont="1" applyBorder="1" applyAlignment="1">
      <alignment horizontal="center"/>
    </xf>
    <xf numFmtId="0" fontId="0" fillId="0" borderId="5" xfId="0" applyBorder="1" applyAlignment="1">
      <alignment horizontal="center"/>
    </xf>
    <xf numFmtId="0" fontId="8" fillId="0" borderId="0" xfId="0" applyFont="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49" fontId="6" fillId="0" borderId="5" xfId="0" applyNumberFormat="1" applyFont="1" applyBorder="1" applyAlignment="1">
      <alignment horizontal="center"/>
    </xf>
    <xf numFmtId="0" fontId="6" fillId="0" borderId="8" xfId="0" quotePrefix="1" applyFont="1" applyBorder="1"/>
    <xf numFmtId="0" fontId="6" fillId="0" borderId="9" xfId="0" applyFont="1" applyBorder="1" applyAlignment="1">
      <alignment shrinkToFit="1"/>
    </xf>
    <xf numFmtId="0" fontId="6" fillId="0" borderId="9" xfId="0" applyFont="1" applyBorder="1"/>
    <xf numFmtId="38" fontId="6" fillId="0" borderId="9" xfId="2" applyFont="1" applyBorder="1" applyAlignment="1">
      <alignment shrinkToFit="1"/>
    </xf>
    <xf numFmtId="0" fontId="6" fillId="0" borderId="8" xfId="0" applyFont="1" applyBorder="1"/>
    <xf numFmtId="0" fontId="6" fillId="0" borderId="11" xfId="0" applyFont="1" applyBorder="1"/>
    <xf numFmtId="0" fontId="6" fillId="0" borderId="8" xfId="0" applyFont="1" applyBorder="1" applyAlignment="1">
      <alignment shrinkToFit="1"/>
    </xf>
    <xf numFmtId="0" fontId="9" fillId="0" borderId="0" xfId="0" applyFont="1"/>
    <xf numFmtId="0" fontId="6" fillId="0" borderId="12" xfId="0" quotePrefix="1" applyFont="1" applyBorder="1"/>
    <xf numFmtId="0" fontId="6" fillId="0" borderId="13" xfId="0" applyFont="1" applyBorder="1" applyAlignment="1">
      <alignment shrinkToFit="1"/>
    </xf>
    <xf numFmtId="0" fontId="6" fillId="0" borderId="14" xfId="0" applyFont="1" applyBorder="1"/>
    <xf numFmtId="38" fontId="6" fillId="0" borderId="14" xfId="2" applyFont="1" applyBorder="1" applyAlignment="1">
      <alignment shrinkToFit="1"/>
    </xf>
    <xf numFmtId="0" fontId="6" fillId="0" borderId="16" xfId="0" applyFont="1" applyBorder="1"/>
    <xf numFmtId="0" fontId="6" fillId="0" borderId="14" xfId="0" applyFont="1" applyBorder="1" applyAlignment="1">
      <alignment shrinkToFit="1"/>
    </xf>
    <xf numFmtId="0" fontId="6" fillId="0" borderId="17" xfId="0" applyFont="1" applyBorder="1"/>
    <xf numFmtId="0" fontId="6" fillId="0" borderId="16" xfId="0" applyFont="1" applyBorder="1" applyAlignment="1">
      <alignment shrinkToFit="1"/>
    </xf>
    <xf numFmtId="0" fontId="6" fillId="0" borderId="16" xfId="0" quotePrefix="1" applyFont="1" applyBorder="1"/>
    <xf numFmtId="0" fontId="7" fillId="0" borderId="17" xfId="0" applyFont="1" applyBorder="1" applyAlignment="1">
      <alignment shrinkToFit="1"/>
    </xf>
    <xf numFmtId="38" fontId="6" fillId="0" borderId="17" xfId="2" applyFont="1" applyBorder="1" applyAlignment="1">
      <alignment shrinkToFit="1"/>
    </xf>
    <xf numFmtId="49" fontId="6" fillId="0" borderId="19" xfId="0" applyNumberFormat="1" applyFont="1" applyBorder="1" applyAlignment="1">
      <alignment horizontal="center"/>
    </xf>
    <xf numFmtId="0" fontId="6" fillId="0" borderId="17" xfId="0" applyFont="1" applyBorder="1" applyAlignment="1">
      <alignment shrinkToFit="1"/>
    </xf>
    <xf numFmtId="0" fontId="6" fillId="0" borderId="20" xfId="0" applyFont="1" applyBorder="1"/>
    <xf numFmtId="0" fontId="6" fillId="0" borderId="12" xfId="0" applyFont="1" applyBorder="1"/>
    <xf numFmtId="0" fontId="6" fillId="0" borderId="21" xfId="0" applyFont="1" applyBorder="1"/>
    <xf numFmtId="0" fontId="6" fillId="0" borderId="22" xfId="0" applyFont="1" applyBorder="1"/>
    <xf numFmtId="49" fontId="6" fillId="0" borderId="19" xfId="0" applyNumberFormat="1" applyFont="1" applyBorder="1"/>
    <xf numFmtId="0" fontId="6" fillId="0" borderId="23" xfId="0" applyFont="1" applyBorder="1"/>
    <xf numFmtId="0" fontId="6" fillId="0" borderId="24" xfId="0" applyFont="1" applyBorder="1"/>
    <xf numFmtId="0" fontId="6" fillId="0" borderId="25" xfId="0" applyFont="1" applyBorder="1"/>
    <xf numFmtId="49" fontId="6" fillId="0" borderId="19" xfId="2" applyNumberFormat="1" applyFont="1" applyBorder="1"/>
    <xf numFmtId="0" fontId="6" fillId="0" borderId="14" xfId="0" applyFont="1" applyBorder="1" applyAlignment="1">
      <alignment vertical="center"/>
    </xf>
    <xf numFmtId="0" fontId="6" fillId="0" borderId="17" xfId="0" applyFont="1" applyBorder="1" applyAlignment="1">
      <alignment vertical="center"/>
    </xf>
    <xf numFmtId="0" fontId="6" fillId="0" borderId="17" xfId="0" quotePrefix="1" applyFont="1" applyBorder="1"/>
    <xf numFmtId="38" fontId="6" fillId="0" borderId="19" xfId="2" applyFont="1" applyBorder="1" applyAlignment="1">
      <alignment vertical="top"/>
    </xf>
    <xf numFmtId="0" fontId="6" fillId="0" borderId="14" xfId="0" applyFont="1" applyBorder="1" applyAlignment="1">
      <alignment horizontal="center"/>
    </xf>
    <xf numFmtId="177" fontId="6" fillId="0" borderId="14" xfId="2" applyNumberFormat="1" applyFont="1" applyBorder="1" applyAlignment="1">
      <alignment shrinkToFit="1"/>
    </xf>
    <xf numFmtId="177" fontId="6" fillId="0" borderId="15" xfId="2" applyNumberFormat="1" applyFont="1" applyBorder="1" applyAlignment="1">
      <alignment shrinkToFit="1"/>
    </xf>
    <xf numFmtId="0" fontId="6" fillId="0" borderId="16" xfId="0" applyFont="1" applyBorder="1" applyAlignment="1">
      <alignment horizontal="center"/>
    </xf>
    <xf numFmtId="0" fontId="6" fillId="0" borderId="26" xfId="0" applyFont="1" applyBorder="1"/>
    <xf numFmtId="38" fontId="6" fillId="0" borderId="26" xfId="2" applyFont="1" applyBorder="1" applyAlignment="1">
      <alignment shrinkToFit="1"/>
    </xf>
    <xf numFmtId="0" fontId="6" fillId="0" borderId="13" xfId="0" applyFont="1" applyBorder="1"/>
    <xf numFmtId="0" fontId="6" fillId="0" borderId="13" xfId="0" applyFont="1" applyBorder="1" applyAlignment="1">
      <alignment vertical="center"/>
    </xf>
    <xf numFmtId="38" fontId="6" fillId="0" borderId="13" xfId="2" applyFont="1" applyBorder="1" applyAlignment="1">
      <alignment shrinkToFit="1"/>
    </xf>
    <xf numFmtId="0" fontId="6" fillId="0" borderId="21" xfId="0" applyFont="1" applyBorder="1" applyAlignment="1">
      <alignment vertical="center"/>
    </xf>
    <xf numFmtId="0" fontId="6" fillId="0" borderId="12" xfId="0" applyFont="1" applyBorder="1" applyAlignment="1">
      <alignment shrinkToFit="1"/>
    </xf>
    <xf numFmtId="0" fontId="6" fillId="0" borderId="21" xfId="0" quotePrefix="1" applyFont="1" applyBorder="1"/>
    <xf numFmtId="49" fontId="6" fillId="0" borderId="19" xfId="0" applyNumberFormat="1" applyFont="1" applyBorder="1" applyAlignment="1">
      <alignment vertical="top"/>
    </xf>
    <xf numFmtId="38" fontId="6" fillId="0" borderId="19" xfId="2" applyFont="1" applyBorder="1"/>
    <xf numFmtId="0" fontId="6" fillId="0" borderId="4" xfId="0" applyFont="1" applyBorder="1"/>
    <xf numFmtId="0" fontId="6" fillId="0" borderId="6" xfId="0" applyFont="1" applyBorder="1" applyAlignment="1">
      <alignment vertical="center"/>
    </xf>
    <xf numFmtId="38" fontId="6" fillId="0" borderId="7" xfId="2" applyFont="1" applyBorder="1" applyAlignment="1">
      <alignment shrinkToFit="1"/>
    </xf>
    <xf numFmtId="0" fontId="6" fillId="0" borderId="28" xfId="0" applyFont="1" applyBorder="1" applyAlignment="1">
      <alignment vertical="center"/>
    </xf>
    <xf numFmtId="0" fontId="6" fillId="0" borderId="28" xfId="0" applyFont="1" applyBorder="1"/>
    <xf numFmtId="0" fontId="6" fillId="0" borderId="26" xfId="2" applyNumberFormat="1" applyFont="1" applyBorder="1" applyAlignment="1">
      <alignment shrinkToFit="1"/>
    </xf>
    <xf numFmtId="0" fontId="6" fillId="0" borderId="29" xfId="0" applyFont="1" applyBorder="1" applyAlignment="1">
      <alignment horizontal="center" vertical="center"/>
    </xf>
    <xf numFmtId="0" fontId="6" fillId="0" borderId="30" xfId="0" applyFont="1" applyBorder="1"/>
    <xf numFmtId="0" fontId="6" fillId="0" borderId="30" xfId="0" applyFont="1" applyBorder="1" applyAlignment="1">
      <alignment vertical="center"/>
    </xf>
    <xf numFmtId="38" fontId="6" fillId="0" borderId="30" xfId="2" applyFont="1" applyBorder="1"/>
    <xf numFmtId="38" fontId="6" fillId="0" borderId="31" xfId="2" applyFont="1" applyBorder="1"/>
    <xf numFmtId="0" fontId="7" fillId="0" borderId="0" xfId="0" applyFont="1" applyAlignment="1">
      <alignment horizontal="right"/>
    </xf>
    <xf numFmtId="176" fontId="7" fillId="0" borderId="32" xfId="0" applyNumberFormat="1" applyFont="1" applyBorder="1"/>
    <xf numFmtId="176" fontId="12" fillId="0" borderId="32" xfId="0" applyNumberFormat="1" applyFont="1" applyBorder="1" applyAlignment="1">
      <alignment horizontal="right"/>
    </xf>
    <xf numFmtId="0" fontId="7" fillId="0" borderId="0" xfId="0" applyFont="1"/>
    <xf numFmtId="0" fontId="11" fillId="0" borderId="0" xfId="0" applyFont="1" applyAlignment="1">
      <alignment horizontal="right"/>
    </xf>
    <xf numFmtId="0" fontId="7" fillId="0" borderId="0" xfId="0" applyFont="1" applyAlignment="1">
      <alignment horizontal="center" vertical="center"/>
    </xf>
    <xf numFmtId="0" fontId="7"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8" fillId="0" borderId="34" xfId="0" applyFont="1" applyBorder="1" applyAlignment="1">
      <alignment horizontal="center"/>
    </xf>
    <xf numFmtId="0" fontId="8" fillId="0" borderId="35" xfId="0" applyFont="1" applyBorder="1" applyAlignment="1">
      <alignment horizontal="center" vertical="center"/>
    </xf>
    <xf numFmtId="0" fontId="8" fillId="0" borderId="6" xfId="0" applyFont="1" applyBorder="1" applyAlignment="1">
      <alignment horizontal="center"/>
    </xf>
    <xf numFmtId="0" fontId="8" fillId="0" borderId="7" xfId="0" applyFont="1" applyBorder="1" applyAlignment="1">
      <alignment horizontal="center"/>
    </xf>
    <xf numFmtId="0" fontId="6" fillId="0" borderId="21" xfId="0" applyFont="1" applyBorder="1" applyAlignment="1">
      <alignment shrinkToFit="1"/>
    </xf>
    <xf numFmtId="0" fontId="6" fillId="0" borderId="4" xfId="0" applyFont="1" applyBorder="1" applyAlignment="1">
      <alignment horizontal="center" vertical="center"/>
    </xf>
    <xf numFmtId="0" fontId="6" fillId="0" borderId="14" xfId="0" applyFont="1" applyBorder="1" applyAlignment="1">
      <alignment horizontal="center" shrinkToFit="1"/>
    </xf>
    <xf numFmtId="0" fontId="6" fillId="0" borderId="17" xfId="0" applyFont="1" applyBorder="1" applyAlignment="1">
      <alignment horizontal="center" shrinkToFit="1"/>
    </xf>
    <xf numFmtId="0" fontId="6" fillId="0" borderId="36" xfId="0" applyFont="1" applyBorder="1"/>
    <xf numFmtId="177" fontId="8" fillId="0" borderId="0" xfId="0" applyNumberFormat="1" applyFont="1"/>
    <xf numFmtId="0" fontId="5" fillId="0" borderId="39" xfId="0" applyFont="1" applyBorder="1" applyAlignment="1">
      <alignment horizontal="center" vertical="center"/>
    </xf>
    <xf numFmtId="0" fontId="3" fillId="0" borderId="29" xfId="1" applyBorder="1" applyAlignment="1" applyProtection="1">
      <alignment horizontal="center" vertical="center"/>
    </xf>
    <xf numFmtId="0" fontId="5" fillId="0" borderId="29" xfId="0" applyFont="1" applyBorder="1" applyAlignment="1">
      <alignment vertical="center"/>
    </xf>
    <xf numFmtId="0" fontId="0" fillId="0" borderId="0" xfId="0" applyAlignment="1">
      <alignment vertical="center"/>
    </xf>
    <xf numFmtId="0" fontId="0" fillId="2" borderId="1" xfId="0" applyFill="1" applyBorder="1" applyAlignment="1">
      <alignment horizontal="centerContinuous" vertical="center"/>
    </xf>
    <xf numFmtId="0" fontId="0" fillId="2" borderId="30" xfId="0" applyFill="1" applyBorder="1" applyAlignment="1">
      <alignment horizontal="centerContinuous"/>
    </xf>
    <xf numFmtId="0" fontId="0" fillId="2" borderId="40" xfId="0" applyFill="1" applyBorder="1" applyAlignment="1">
      <alignment horizontal="centerContinuous"/>
    </xf>
    <xf numFmtId="0" fontId="12" fillId="0" borderId="41" xfId="0" applyFont="1" applyBorder="1" applyAlignment="1">
      <alignment horizontal="center"/>
    </xf>
    <xf numFmtId="0" fontId="12" fillId="0" borderId="42" xfId="0" applyFont="1" applyBorder="1" applyAlignment="1">
      <alignment horizontal="center"/>
    </xf>
    <xf numFmtId="0" fontId="0" fillId="0" borderId="43" xfId="0" applyBorder="1"/>
    <xf numFmtId="38" fontId="0" fillId="0" borderId="43" xfId="2" applyFont="1" applyBorder="1"/>
    <xf numFmtId="38" fontId="2" fillId="3" borderId="44" xfId="2" applyFill="1" applyBorder="1"/>
    <xf numFmtId="38" fontId="0" fillId="0" borderId="45" xfId="2" applyFont="1" applyBorder="1"/>
    <xf numFmtId="0" fontId="0" fillId="0" borderId="46" xfId="0" applyBorder="1"/>
    <xf numFmtId="38" fontId="0" fillId="0" borderId="46" xfId="2" applyFont="1" applyBorder="1"/>
    <xf numFmtId="38" fontId="2" fillId="3" borderId="47" xfId="2" applyFill="1" applyBorder="1"/>
    <xf numFmtId="38" fontId="0" fillId="0" borderId="48" xfId="2" applyFont="1" applyBorder="1"/>
    <xf numFmtId="0" fontId="0" fillId="0" borderId="49" xfId="0" applyBorder="1"/>
    <xf numFmtId="38" fontId="0" fillId="0" borderId="50" xfId="2" applyFont="1" applyBorder="1"/>
    <xf numFmtId="38" fontId="2" fillId="3" borderId="51" xfId="2" applyFill="1" applyBorder="1"/>
    <xf numFmtId="38" fontId="6" fillId="0" borderId="10" xfId="2" applyFont="1" applyBorder="1" applyAlignment="1" applyProtection="1">
      <alignment shrinkToFit="1"/>
      <protection locked="0"/>
    </xf>
    <xf numFmtId="38" fontId="6" fillId="0" borderId="15" xfId="2" applyFont="1" applyBorder="1" applyAlignment="1" applyProtection="1">
      <alignment shrinkToFit="1"/>
      <protection locked="0"/>
    </xf>
    <xf numFmtId="38" fontId="6" fillId="0" borderId="18" xfId="2" applyFont="1" applyBorder="1" applyAlignment="1" applyProtection="1">
      <alignment shrinkToFit="1"/>
      <protection locked="0"/>
    </xf>
    <xf numFmtId="38" fontId="6" fillId="0" borderId="52" xfId="2" applyFont="1" applyBorder="1" applyAlignment="1" applyProtection="1">
      <alignment shrinkToFit="1"/>
      <protection locked="0"/>
    </xf>
    <xf numFmtId="0" fontId="6" fillId="0" borderId="17" xfId="0" applyFont="1" applyBorder="1" applyProtection="1">
      <protection locked="0"/>
    </xf>
    <xf numFmtId="38" fontId="6" fillId="0" borderId="17" xfId="2" applyFont="1" applyBorder="1" applyAlignment="1" applyProtection="1">
      <alignment shrinkToFit="1"/>
      <protection locked="0"/>
    </xf>
    <xf numFmtId="0" fontId="6" fillId="0" borderId="22" xfId="0" applyFont="1" applyBorder="1" applyProtection="1">
      <protection locked="0"/>
    </xf>
    <xf numFmtId="38" fontId="6" fillId="0" borderId="14" xfId="2" applyFont="1" applyBorder="1" applyAlignment="1" applyProtection="1">
      <alignment shrinkToFit="1"/>
      <protection locked="0"/>
    </xf>
    <xf numFmtId="0" fontId="6" fillId="0" borderId="16" xfId="0" applyFont="1" applyBorder="1" applyProtection="1">
      <protection locked="0"/>
    </xf>
    <xf numFmtId="0" fontId="6" fillId="0" borderId="14" xfId="0" applyFont="1" applyBorder="1" applyProtection="1">
      <protection locked="0"/>
    </xf>
    <xf numFmtId="0" fontId="6" fillId="0" borderId="14" xfId="2" applyNumberFormat="1" applyFont="1" applyBorder="1" applyAlignment="1" applyProtection="1">
      <alignment shrinkToFit="1"/>
      <protection locked="0"/>
    </xf>
    <xf numFmtId="0" fontId="6" fillId="0" borderId="23" xfId="0" applyFont="1" applyBorder="1" applyProtection="1">
      <protection locked="0"/>
    </xf>
    <xf numFmtId="0" fontId="6" fillId="0" borderId="24" xfId="0" applyFont="1" applyBorder="1" applyProtection="1">
      <protection locked="0"/>
    </xf>
    <xf numFmtId="0" fontId="6" fillId="0" borderId="25" xfId="0" applyFont="1" applyBorder="1" applyProtection="1">
      <protection locked="0"/>
    </xf>
    <xf numFmtId="0" fontId="6" fillId="0" borderId="16" xfId="0" quotePrefix="1" applyFont="1" applyBorder="1" applyProtection="1">
      <protection locked="0"/>
    </xf>
    <xf numFmtId="0" fontId="6" fillId="0" borderId="14" xfId="0" applyFont="1" applyBorder="1" applyAlignment="1" applyProtection="1">
      <alignment vertical="center"/>
      <protection locked="0"/>
    </xf>
    <xf numFmtId="0" fontId="6" fillId="0" borderId="17" xfId="0" applyFont="1" applyBorder="1" applyAlignment="1" applyProtection="1">
      <alignment vertical="center"/>
      <protection locked="0"/>
    </xf>
    <xf numFmtId="0" fontId="6" fillId="0" borderId="17" xfId="0" quotePrefix="1" applyFont="1" applyBorder="1" applyProtection="1">
      <protection locked="0"/>
    </xf>
    <xf numFmtId="0" fontId="6" fillId="0" borderId="20" xfId="0" applyFont="1" applyBorder="1" applyProtection="1">
      <protection locked="0"/>
    </xf>
    <xf numFmtId="0" fontId="6" fillId="0" borderId="8" xfId="0" applyFont="1" applyBorder="1" applyProtection="1">
      <protection locked="0"/>
    </xf>
    <xf numFmtId="0" fontId="6" fillId="0" borderId="9" xfId="0" applyFont="1" applyBorder="1" applyProtection="1">
      <protection locked="0"/>
    </xf>
    <xf numFmtId="0" fontId="6" fillId="0" borderId="11" xfId="0" applyFont="1" applyBorder="1" applyProtection="1">
      <protection locked="0"/>
    </xf>
    <xf numFmtId="38" fontId="6" fillId="0" borderId="9" xfId="2" applyFont="1" applyBorder="1" applyAlignment="1" applyProtection="1">
      <alignment shrinkToFit="1"/>
      <protection locked="0"/>
    </xf>
    <xf numFmtId="0" fontId="6" fillId="0" borderId="12" xfId="0" applyFont="1" applyBorder="1" applyProtection="1">
      <protection locked="0"/>
    </xf>
    <xf numFmtId="0" fontId="6" fillId="0" borderId="21" xfId="0" applyFont="1" applyBorder="1" applyProtection="1">
      <protection locked="0"/>
    </xf>
    <xf numFmtId="0" fontId="6" fillId="0" borderId="14" xfId="0" applyFont="1" applyBorder="1" applyAlignment="1" applyProtection="1">
      <alignment shrinkToFit="1"/>
      <protection locked="0"/>
    </xf>
    <xf numFmtId="0" fontId="6" fillId="0" borderId="37" xfId="0" applyFont="1" applyBorder="1" applyProtection="1">
      <protection locked="0"/>
    </xf>
    <xf numFmtId="0" fontId="6" fillId="0" borderId="13" xfId="0" applyFont="1" applyBorder="1" applyProtection="1">
      <protection locked="0"/>
    </xf>
    <xf numFmtId="38" fontId="6" fillId="0" borderId="13" xfId="2" applyFont="1" applyBorder="1" applyAlignment="1" applyProtection="1">
      <alignment shrinkToFit="1"/>
      <protection locked="0"/>
    </xf>
    <xf numFmtId="0" fontId="6" fillId="0" borderId="12" xfId="0" quotePrefix="1" applyFont="1" applyBorder="1" applyProtection="1">
      <protection locked="0"/>
    </xf>
    <xf numFmtId="0" fontId="6" fillId="0" borderId="21" xfId="0" quotePrefix="1" applyFont="1" applyBorder="1" applyProtection="1">
      <protection locked="0"/>
    </xf>
    <xf numFmtId="0" fontId="6" fillId="0" borderId="17" xfId="0" applyFont="1" applyBorder="1" applyAlignment="1" applyProtection="1">
      <alignment shrinkToFit="1"/>
      <protection locked="0"/>
    </xf>
    <xf numFmtId="0" fontId="6" fillId="0" borderId="16" xfId="0" applyFont="1" applyBorder="1" applyAlignment="1" applyProtection="1">
      <alignment shrinkToFit="1"/>
      <protection locked="0"/>
    </xf>
    <xf numFmtId="0" fontId="6" fillId="0" borderId="17" xfId="0" applyFont="1" applyBorder="1" applyAlignment="1" applyProtection="1">
      <alignment horizontal="center"/>
      <protection locked="0"/>
    </xf>
    <xf numFmtId="177" fontId="6" fillId="0" borderId="17" xfId="2" applyNumberFormat="1" applyFont="1" applyBorder="1" applyAlignment="1" applyProtection="1">
      <alignment shrinkToFit="1"/>
      <protection locked="0"/>
    </xf>
    <xf numFmtId="177" fontId="6" fillId="0" borderId="18" xfId="2" applyNumberFormat="1" applyFont="1" applyBorder="1" applyAlignment="1" applyProtection="1">
      <alignment shrinkToFit="1"/>
      <protection locked="0"/>
    </xf>
    <xf numFmtId="177" fontId="6" fillId="0" borderId="15" xfId="2" applyNumberFormat="1" applyFont="1" applyBorder="1" applyAlignment="1" applyProtection="1">
      <alignment shrinkToFit="1"/>
      <protection locked="0"/>
    </xf>
    <xf numFmtId="177" fontId="6" fillId="0" borderId="14" xfId="2" applyNumberFormat="1" applyFont="1" applyBorder="1" applyAlignment="1" applyProtection="1">
      <alignment shrinkToFit="1"/>
      <protection locked="0"/>
    </xf>
    <xf numFmtId="0" fontId="6" fillId="0" borderId="16" xfId="0" applyFont="1" applyBorder="1" applyAlignment="1" applyProtection="1">
      <alignment horizontal="center"/>
      <protection locked="0"/>
    </xf>
    <xf numFmtId="0" fontId="6" fillId="0" borderId="14" xfId="0" applyFont="1" applyBorder="1" applyAlignment="1" applyProtection="1">
      <alignment horizontal="center"/>
      <protection locked="0"/>
    </xf>
    <xf numFmtId="177" fontId="9" fillId="0" borderId="4" xfId="0" applyNumberFormat="1" applyFont="1" applyBorder="1"/>
    <xf numFmtId="38" fontId="6" fillId="0" borderId="14" xfId="2" applyFont="1" applyBorder="1" applyAlignment="1" applyProtection="1">
      <alignment horizontal="center" shrinkToFit="1"/>
      <protection locked="0"/>
    </xf>
    <xf numFmtId="38" fontId="6" fillId="0" borderId="53" xfId="2" applyFont="1" applyBorder="1" applyAlignment="1" applyProtection="1">
      <alignment shrinkToFit="1"/>
      <protection locked="0"/>
    </xf>
    <xf numFmtId="38" fontId="6" fillId="0" borderId="14" xfId="2" applyFont="1" applyFill="1" applyBorder="1" applyAlignment="1" applyProtection="1">
      <alignment shrinkToFit="1"/>
      <protection locked="0"/>
    </xf>
    <xf numFmtId="38" fontId="6" fillId="0" borderId="15" xfId="2" applyFont="1" applyFill="1" applyBorder="1" applyAlignment="1" applyProtection="1">
      <alignment shrinkToFit="1"/>
      <protection locked="0"/>
    </xf>
    <xf numFmtId="0" fontId="6" fillId="0" borderId="14" xfId="2" applyNumberFormat="1" applyFont="1" applyFill="1" applyBorder="1" applyAlignment="1" applyProtection="1">
      <alignment shrinkToFit="1"/>
      <protection locked="0"/>
    </xf>
    <xf numFmtId="177" fontId="6" fillId="0" borderId="14" xfId="2" applyNumberFormat="1" applyFont="1" applyFill="1" applyBorder="1" applyAlignment="1" applyProtection="1">
      <alignment shrinkToFit="1"/>
      <protection locked="0"/>
    </xf>
    <xf numFmtId="177" fontId="6" fillId="0" borderId="15" xfId="2" applyNumberFormat="1" applyFont="1" applyFill="1" applyBorder="1" applyAlignment="1" applyProtection="1">
      <alignment shrinkToFit="1"/>
      <protection locked="0"/>
    </xf>
    <xf numFmtId="38" fontId="6" fillId="0" borderId="13" xfId="2" applyFont="1" applyFill="1" applyBorder="1" applyAlignment="1" applyProtection="1">
      <alignment shrinkToFit="1"/>
      <protection locked="0"/>
    </xf>
    <xf numFmtId="38" fontId="6" fillId="0" borderId="52" xfId="2" applyFont="1" applyFill="1" applyBorder="1" applyAlignment="1" applyProtection="1">
      <alignment shrinkToFit="1"/>
      <protection locked="0"/>
    </xf>
    <xf numFmtId="49" fontId="6" fillId="0" borderId="19" xfId="0" applyNumberFormat="1" applyFont="1" applyBorder="1" applyAlignment="1">
      <alignment horizontal="center" vertical="top"/>
    </xf>
    <xf numFmtId="38" fontId="6" fillId="0" borderId="19" xfId="2" applyFont="1" applyFill="1" applyBorder="1" applyAlignment="1">
      <alignment vertical="top"/>
    </xf>
    <xf numFmtId="38" fontId="6" fillId="0" borderId="14" xfId="2" applyFont="1" applyBorder="1" applyAlignment="1">
      <alignment horizontal="center" shrinkToFit="1"/>
    </xf>
    <xf numFmtId="38" fontId="6" fillId="0" borderId="9" xfId="2" applyFont="1" applyBorder="1" applyAlignment="1">
      <alignment horizontal="center" shrinkToFit="1"/>
    </xf>
    <xf numFmtId="0" fontId="6" fillId="0" borderId="14" xfId="2" applyNumberFormat="1" applyFont="1" applyBorder="1" applyAlignment="1">
      <alignment horizontal="center" shrinkToFit="1"/>
    </xf>
    <xf numFmtId="38" fontId="6" fillId="0" borderId="13" xfId="2" applyFont="1" applyBorder="1" applyAlignment="1">
      <alignment horizontal="center" shrinkToFit="1"/>
    </xf>
    <xf numFmtId="0" fontId="6" fillId="0" borderId="26" xfId="0" applyFont="1" applyBorder="1" applyAlignment="1">
      <alignment shrinkToFit="1"/>
    </xf>
    <xf numFmtId="0" fontId="6" fillId="0" borderId="13" xfId="0" applyFont="1" applyBorder="1" applyAlignment="1">
      <alignment horizontal="center" shrinkToFit="1"/>
    </xf>
    <xf numFmtId="0" fontId="7" fillId="0" borderId="26" xfId="0" applyFont="1" applyBorder="1" applyAlignment="1">
      <alignment shrinkToFit="1"/>
    </xf>
    <xf numFmtId="38" fontId="6" fillId="0" borderId="26" xfId="2" applyFont="1" applyBorder="1" applyAlignment="1">
      <alignment horizontal="center" shrinkToFit="1"/>
    </xf>
    <xf numFmtId="0" fontId="6" fillId="0" borderId="0" xfId="0" applyFont="1"/>
    <xf numFmtId="0" fontId="8" fillId="0" borderId="3" xfId="3" applyFont="1" applyBorder="1" applyAlignment="1">
      <alignment horizontal="center"/>
    </xf>
    <xf numFmtId="0" fontId="1" fillId="0" borderId="0" xfId="3">
      <alignment vertical="center"/>
    </xf>
    <xf numFmtId="0" fontId="5" fillId="0" borderId="39" xfId="3" applyFont="1" applyBorder="1" applyAlignment="1">
      <alignment horizontal="center" vertical="center"/>
    </xf>
    <xf numFmtId="0" fontId="1" fillId="0" borderId="5" xfId="3" applyBorder="1" applyAlignment="1">
      <alignment horizontal="center"/>
    </xf>
    <xf numFmtId="0" fontId="8" fillId="0" borderId="4" xfId="3" applyFont="1" applyBorder="1" applyAlignment="1">
      <alignment horizontal="center"/>
    </xf>
    <xf numFmtId="0" fontId="6" fillId="0" borderId="6" xfId="3" applyFont="1" applyBorder="1" applyAlignment="1">
      <alignment horizontal="center"/>
    </xf>
    <xf numFmtId="0" fontId="6" fillId="0" borderId="7" xfId="3" applyFont="1" applyBorder="1" applyAlignment="1">
      <alignment horizontal="center"/>
    </xf>
    <xf numFmtId="49" fontId="6" fillId="0" borderId="5" xfId="3" applyNumberFormat="1" applyFont="1" applyBorder="1" applyAlignment="1">
      <alignment horizontal="center"/>
    </xf>
    <xf numFmtId="0" fontId="6" fillId="0" borderId="8" xfId="3" quotePrefix="1" applyFont="1" applyBorder="1" applyAlignment="1"/>
    <xf numFmtId="38" fontId="6" fillId="0" borderId="10" xfId="4" applyFont="1" applyBorder="1" applyAlignment="1" applyProtection="1">
      <alignment shrinkToFit="1"/>
      <protection locked="0"/>
    </xf>
    <xf numFmtId="0" fontId="6" fillId="0" borderId="8" xfId="3" applyFont="1" applyBorder="1" applyAlignment="1"/>
    <xf numFmtId="0" fontId="6" fillId="0" borderId="11" xfId="3" applyFont="1" applyBorder="1" applyAlignment="1"/>
    <xf numFmtId="0" fontId="6" fillId="0" borderId="8" xfId="3" applyFont="1" applyBorder="1" applyAlignment="1" applyProtection="1">
      <protection locked="0"/>
    </xf>
    <xf numFmtId="0" fontId="6" fillId="0" borderId="9" xfId="3" applyFont="1" applyBorder="1" applyAlignment="1" applyProtection="1">
      <alignment shrinkToFit="1"/>
      <protection locked="0"/>
    </xf>
    <xf numFmtId="0" fontId="6" fillId="0" borderId="11" xfId="3" applyFont="1" applyBorder="1" applyAlignment="1" applyProtection="1">
      <protection locked="0"/>
    </xf>
    <xf numFmtId="38" fontId="6" fillId="0" borderId="9" xfId="4" applyFont="1" applyBorder="1" applyAlignment="1" applyProtection="1">
      <alignment shrinkToFit="1"/>
      <protection locked="0"/>
    </xf>
    <xf numFmtId="0" fontId="6" fillId="0" borderId="12" xfId="3" quotePrefix="1" applyFont="1" applyBorder="1" applyAlignment="1"/>
    <xf numFmtId="0" fontId="6" fillId="0" borderId="14" xfId="3" applyFont="1" applyBorder="1" applyAlignment="1"/>
    <xf numFmtId="38" fontId="6" fillId="0" borderId="15" xfId="4" applyFont="1" applyBorder="1" applyAlignment="1" applyProtection="1">
      <alignment shrinkToFit="1"/>
      <protection locked="0"/>
    </xf>
    <xf numFmtId="0" fontId="6" fillId="0" borderId="16" xfId="3" applyFont="1" applyBorder="1" applyAlignment="1"/>
    <xf numFmtId="0" fontId="6" fillId="0" borderId="14" xfId="3" applyFont="1" applyBorder="1" applyAlignment="1">
      <alignment shrinkToFit="1"/>
    </xf>
    <xf numFmtId="0" fontId="6" fillId="0" borderId="17" xfId="3" applyFont="1" applyBorder="1" applyAlignment="1"/>
    <xf numFmtId="0" fontId="6" fillId="0" borderId="16" xfId="3" applyFont="1" applyBorder="1" applyAlignment="1" applyProtection="1">
      <protection locked="0"/>
    </xf>
    <xf numFmtId="0" fontId="6" fillId="0" borderId="14" xfId="3" applyFont="1" applyBorder="1" applyAlignment="1" applyProtection="1">
      <protection locked="0"/>
    </xf>
    <xf numFmtId="0" fontId="6" fillId="0" borderId="17" xfId="3" applyFont="1" applyBorder="1" applyAlignment="1" applyProtection="1">
      <protection locked="0"/>
    </xf>
    <xf numFmtId="38" fontId="6" fillId="0" borderId="14" xfId="4" applyFont="1" applyBorder="1" applyAlignment="1" applyProtection="1">
      <alignment shrinkToFit="1"/>
      <protection locked="0"/>
    </xf>
    <xf numFmtId="0" fontId="6" fillId="0" borderId="14" xfId="3" applyFont="1" applyBorder="1" applyAlignment="1" applyProtection="1">
      <alignment shrinkToFit="1"/>
      <protection locked="0"/>
    </xf>
    <xf numFmtId="38" fontId="6" fillId="0" borderId="14" xfId="4" applyFont="1" applyBorder="1" applyAlignment="1" applyProtection="1">
      <alignment horizontal="center" shrinkToFit="1"/>
      <protection locked="0"/>
    </xf>
    <xf numFmtId="0" fontId="6" fillId="0" borderId="16" xfId="3" quotePrefix="1" applyFont="1" applyBorder="1" applyAlignment="1"/>
    <xf numFmtId="49" fontId="6" fillId="0" borderId="19" xfId="3" applyNumberFormat="1" applyFont="1" applyBorder="1" applyAlignment="1">
      <alignment horizontal="center" vertical="top"/>
    </xf>
    <xf numFmtId="49" fontId="6" fillId="0" borderId="19" xfId="3" applyNumberFormat="1" applyFont="1" applyBorder="1" applyAlignment="1">
      <alignment horizontal="center"/>
    </xf>
    <xf numFmtId="0" fontId="6" fillId="0" borderId="17" xfId="3" applyFont="1" applyBorder="1" applyAlignment="1" applyProtection="1">
      <alignment shrinkToFit="1"/>
      <protection locked="0"/>
    </xf>
    <xf numFmtId="38" fontId="6" fillId="0" borderId="17" xfId="4" applyFont="1" applyBorder="1" applyAlignment="1" applyProtection="1">
      <alignment shrinkToFit="1"/>
      <protection locked="0"/>
    </xf>
    <xf numFmtId="38" fontId="6" fillId="0" borderId="18" xfId="4" applyFont="1" applyBorder="1" applyAlignment="1" applyProtection="1">
      <alignment shrinkToFit="1"/>
      <protection locked="0"/>
    </xf>
    <xf numFmtId="49" fontId="6" fillId="0" borderId="19" xfId="3" applyNumberFormat="1" applyFont="1" applyBorder="1" applyAlignment="1"/>
    <xf numFmtId="0" fontId="6" fillId="0" borderId="17" xfId="3" applyFont="1" applyBorder="1" applyAlignment="1">
      <alignment shrinkToFit="1"/>
    </xf>
    <xf numFmtId="0" fontId="6" fillId="0" borderId="20" xfId="3" applyFont="1" applyBorder="1" applyAlignment="1" applyProtection="1">
      <protection locked="0"/>
    </xf>
    <xf numFmtId="0" fontId="6" fillId="0" borderId="21" xfId="3" applyFont="1" applyBorder="1" applyAlignment="1"/>
    <xf numFmtId="0" fontId="6" fillId="0" borderId="12" xfId="3" applyFont="1" applyBorder="1" applyAlignment="1" applyProtection="1">
      <protection locked="0"/>
    </xf>
    <xf numFmtId="0" fontId="6" fillId="0" borderId="21" xfId="3" applyFont="1" applyBorder="1" applyAlignment="1" applyProtection="1">
      <protection locked="0"/>
    </xf>
    <xf numFmtId="38" fontId="6" fillId="0" borderId="17" xfId="4" applyFont="1" applyBorder="1" applyAlignment="1" applyProtection="1">
      <alignment horizontal="center" shrinkToFit="1"/>
      <protection locked="0"/>
    </xf>
    <xf numFmtId="0" fontId="6" fillId="0" borderId="22" xfId="3" applyFont="1" applyBorder="1" applyAlignment="1"/>
    <xf numFmtId="0" fontId="6" fillId="0" borderId="22" xfId="3" applyFont="1" applyBorder="1" applyAlignment="1" applyProtection="1">
      <protection locked="0"/>
    </xf>
    <xf numFmtId="0" fontId="6" fillId="0" borderId="16" xfId="3" applyFont="1" applyBorder="1" applyAlignment="1" applyProtection="1">
      <alignment shrinkToFit="1"/>
      <protection locked="0"/>
    </xf>
    <xf numFmtId="0" fontId="6" fillId="0" borderId="23" xfId="3" applyFont="1" applyBorder="1" applyAlignment="1" applyProtection="1">
      <protection locked="0"/>
    </xf>
    <xf numFmtId="0" fontId="6" fillId="0" borderId="25" xfId="3" applyFont="1" applyBorder="1" applyAlignment="1" applyProtection="1">
      <protection locked="0"/>
    </xf>
    <xf numFmtId="0" fontId="6" fillId="0" borderId="24" xfId="3" applyFont="1" applyBorder="1" applyAlignment="1" applyProtection="1">
      <protection locked="0"/>
    </xf>
    <xf numFmtId="49" fontId="6" fillId="0" borderId="19" xfId="4" applyNumberFormat="1" applyFont="1" applyBorder="1" applyAlignment="1"/>
    <xf numFmtId="0" fontId="6" fillId="0" borderId="16" xfId="3" quotePrefix="1" applyFont="1" applyBorder="1" applyAlignment="1" applyProtection="1">
      <protection locked="0"/>
    </xf>
    <xf numFmtId="0" fontId="6" fillId="0" borderId="14" xfId="3" applyFont="1" applyBorder="1" applyProtection="1">
      <alignment vertical="center"/>
      <protection locked="0"/>
    </xf>
    <xf numFmtId="0" fontId="6" fillId="0" borderId="17" xfId="3" applyFont="1" applyBorder="1" applyProtection="1">
      <alignment vertical="center"/>
      <protection locked="0"/>
    </xf>
    <xf numFmtId="0" fontId="6" fillId="0" borderId="17" xfId="3" quotePrefix="1" applyFont="1" applyBorder="1" applyAlignment="1" applyProtection="1">
      <protection locked="0"/>
    </xf>
    <xf numFmtId="49" fontId="6" fillId="0" borderId="19" xfId="3" applyNumberFormat="1" applyFont="1" applyBorder="1" applyAlignment="1">
      <alignment vertical="top"/>
    </xf>
    <xf numFmtId="38" fontId="6" fillId="0" borderId="19" xfId="3" applyNumberFormat="1" applyFont="1" applyBorder="1" applyAlignment="1"/>
    <xf numFmtId="38" fontId="6" fillId="0" borderId="19" xfId="4" applyFont="1" applyBorder="1" applyAlignment="1"/>
    <xf numFmtId="0" fontId="6" fillId="0" borderId="14" xfId="3" applyFont="1" applyBorder="1" applyAlignment="1">
      <alignment horizontal="center"/>
    </xf>
    <xf numFmtId="0" fontId="6" fillId="0" borderId="14" xfId="3" applyFont="1" applyBorder="1">
      <alignment vertical="center"/>
    </xf>
    <xf numFmtId="177" fontId="6" fillId="0" borderId="14" xfId="4" applyNumberFormat="1" applyFont="1" applyBorder="1" applyAlignment="1">
      <alignment shrinkToFit="1"/>
    </xf>
    <xf numFmtId="177" fontId="6" fillId="0" borderId="15" xfId="4" applyNumberFormat="1" applyFont="1" applyBorder="1" applyAlignment="1">
      <alignment shrinkToFit="1"/>
    </xf>
    <xf numFmtId="0" fontId="6" fillId="0" borderId="17" xfId="3" applyFont="1" applyBorder="1">
      <alignment vertical="center"/>
    </xf>
    <xf numFmtId="38" fontId="6" fillId="0" borderId="14" xfId="4" applyFont="1" applyBorder="1" applyAlignment="1" applyProtection="1">
      <alignment shrinkToFit="1"/>
    </xf>
    <xf numFmtId="38" fontId="6" fillId="0" borderId="15" xfId="4" applyFont="1" applyBorder="1" applyAlignment="1" applyProtection="1">
      <alignment shrinkToFit="1"/>
    </xf>
    <xf numFmtId="0" fontId="6" fillId="0" borderId="17" xfId="3" quotePrefix="1" applyFont="1" applyBorder="1" applyAlignment="1"/>
    <xf numFmtId="0" fontId="6" fillId="0" borderId="16" xfId="3" applyFont="1" applyBorder="1" applyAlignment="1">
      <alignment horizontal="center"/>
    </xf>
    <xf numFmtId="0" fontId="9" fillId="0" borderId="4" xfId="3" applyFont="1" applyBorder="1" applyAlignment="1"/>
    <xf numFmtId="0" fontId="6" fillId="0" borderId="24" xfId="3" quotePrefix="1" applyFont="1" applyBorder="1" applyAlignment="1"/>
    <xf numFmtId="0" fontId="6" fillId="0" borderId="26" xfId="3" applyFont="1" applyBorder="1" applyAlignment="1"/>
    <xf numFmtId="0" fontId="6" fillId="0" borderId="26" xfId="3" applyFont="1" applyBorder="1">
      <alignment vertical="center"/>
    </xf>
    <xf numFmtId="38" fontId="6" fillId="0" borderId="26" xfId="4" applyFont="1" applyBorder="1" applyAlignment="1">
      <alignment shrinkToFit="1"/>
    </xf>
    <xf numFmtId="38" fontId="6" fillId="0" borderId="27" xfId="4" applyFont="1" applyBorder="1" applyAlignment="1">
      <alignment shrinkToFit="1"/>
    </xf>
    <xf numFmtId="0" fontId="6" fillId="0" borderId="25" xfId="3" applyFont="1" applyBorder="1">
      <alignment vertical="center"/>
    </xf>
    <xf numFmtId="0" fontId="6" fillId="0" borderId="25" xfId="3" quotePrefix="1" applyFont="1" applyBorder="1" applyAlignment="1"/>
    <xf numFmtId="0" fontId="6" fillId="0" borderId="24" xfId="3" applyFont="1" applyBorder="1" applyAlignment="1"/>
    <xf numFmtId="49" fontId="6" fillId="0" borderId="5" xfId="3" applyNumberFormat="1" applyFont="1" applyBorder="1" applyAlignment="1"/>
    <xf numFmtId="49" fontId="6" fillId="0" borderId="4" xfId="3" applyNumberFormat="1" applyFont="1" applyBorder="1" applyAlignment="1"/>
    <xf numFmtId="38" fontId="6" fillId="0" borderId="6" xfId="4" applyFont="1" applyBorder="1" applyAlignment="1">
      <alignment horizontal="center" shrinkToFit="1"/>
    </xf>
    <xf numFmtId="38" fontId="6" fillId="0" borderId="7" xfId="4" applyFont="1" applyBorder="1" applyAlignment="1">
      <alignment horizontal="center" shrinkToFit="1"/>
    </xf>
    <xf numFmtId="38" fontId="6" fillId="0" borderId="52" xfId="4" applyFont="1" applyBorder="1" applyAlignment="1" applyProtection="1">
      <alignment shrinkToFit="1"/>
      <protection locked="0"/>
    </xf>
    <xf numFmtId="0" fontId="6" fillId="0" borderId="12" xfId="3" applyFont="1" applyBorder="1" applyAlignment="1"/>
    <xf numFmtId="0" fontId="6" fillId="0" borderId="21" xfId="3" applyFont="1" applyBorder="1" applyAlignment="1" applyProtection="1">
      <alignment shrinkToFit="1"/>
      <protection locked="0"/>
    </xf>
    <xf numFmtId="38" fontId="6" fillId="0" borderId="13" xfId="4" applyFont="1" applyBorder="1" applyAlignment="1" applyProtection="1">
      <alignment shrinkToFit="1"/>
      <protection locked="0"/>
    </xf>
    <xf numFmtId="0" fontId="6" fillId="0" borderId="13" xfId="3" applyFont="1" applyBorder="1" applyAlignment="1" applyProtection="1">
      <alignment shrinkToFit="1"/>
      <protection locked="0"/>
    </xf>
    <xf numFmtId="0" fontId="6" fillId="0" borderId="21" xfId="3" quotePrefix="1" applyFont="1" applyBorder="1" applyAlignment="1" applyProtection="1">
      <protection locked="0"/>
    </xf>
    <xf numFmtId="38" fontId="6" fillId="0" borderId="13" xfId="4" applyFont="1" applyBorder="1" applyAlignment="1" applyProtection="1">
      <alignment horizontal="center" shrinkToFit="1"/>
      <protection locked="0"/>
    </xf>
    <xf numFmtId="0" fontId="6" fillId="0" borderId="13" xfId="3" applyFont="1" applyBorder="1" applyAlignment="1"/>
    <xf numFmtId="0" fontId="6" fillId="0" borderId="13" xfId="3" applyFont="1" applyBorder="1" applyAlignment="1" applyProtection="1">
      <protection locked="0"/>
    </xf>
    <xf numFmtId="0" fontId="6" fillId="0" borderId="21" xfId="3" quotePrefix="1" applyFont="1" applyBorder="1" applyAlignment="1"/>
    <xf numFmtId="0" fontId="6" fillId="0" borderId="12" xfId="3" quotePrefix="1" applyFont="1" applyBorder="1" applyAlignment="1" applyProtection="1">
      <protection locked="0"/>
    </xf>
    <xf numFmtId="0" fontId="6" fillId="0" borderId="37" xfId="3" applyFont="1" applyBorder="1" applyAlignment="1" applyProtection="1">
      <protection locked="0"/>
    </xf>
    <xf numFmtId="38" fontId="6" fillId="0" borderId="16" xfId="4" applyFont="1" applyBorder="1" applyAlignment="1" applyProtection="1">
      <alignment shrinkToFit="1"/>
      <protection locked="0"/>
    </xf>
    <xf numFmtId="0" fontId="6" fillId="0" borderId="6" xfId="3" applyFont="1" applyBorder="1">
      <alignment vertical="center"/>
    </xf>
    <xf numFmtId="38" fontId="6" fillId="0" borderId="7" xfId="4" applyFont="1" applyBorder="1" applyAlignment="1">
      <alignment shrinkToFit="1"/>
    </xf>
    <xf numFmtId="0" fontId="6" fillId="0" borderId="28" xfId="3" applyFont="1" applyBorder="1">
      <alignment vertical="center"/>
    </xf>
    <xf numFmtId="0" fontId="6" fillId="0" borderId="28" xfId="3" applyFont="1" applyBorder="1" applyAlignment="1"/>
    <xf numFmtId="0" fontId="6" fillId="0" borderId="4" xfId="3" applyFont="1" applyBorder="1" applyAlignment="1">
      <alignment horizontal="center" vertical="center"/>
    </xf>
    <xf numFmtId="0" fontId="6" fillId="0" borderId="30" xfId="3" applyFont="1" applyBorder="1" applyAlignment="1"/>
    <xf numFmtId="0" fontId="6" fillId="0" borderId="30" xfId="3" applyFont="1" applyBorder="1">
      <alignment vertical="center"/>
    </xf>
    <xf numFmtId="38" fontId="6" fillId="0" borderId="30" xfId="4" applyFont="1" applyBorder="1" applyAlignment="1"/>
    <xf numFmtId="38" fontId="6" fillId="0" borderId="31" xfId="4" applyFont="1" applyBorder="1" applyAlignment="1"/>
    <xf numFmtId="49" fontId="6" fillId="0" borderId="32" xfId="3" applyNumberFormat="1" applyFont="1" applyBorder="1" applyAlignment="1">
      <alignment horizontal="left" shrinkToFit="1"/>
    </xf>
    <xf numFmtId="49" fontId="6" fillId="0" borderId="32" xfId="3" applyNumberFormat="1" applyFont="1" applyBorder="1" applyAlignment="1">
      <alignment shrinkToFit="1"/>
    </xf>
    <xf numFmtId="176" fontId="12" fillId="0" borderId="32" xfId="3" applyNumberFormat="1" applyFont="1" applyBorder="1" applyAlignment="1">
      <alignment horizontal="right"/>
    </xf>
    <xf numFmtId="49" fontId="6" fillId="0" borderId="0" xfId="3" applyNumberFormat="1" applyFont="1" applyAlignment="1">
      <alignment horizontal="left" shrinkToFit="1"/>
    </xf>
    <xf numFmtId="49" fontId="6" fillId="0" borderId="0" xfId="3" applyNumberFormat="1" applyFont="1" applyAlignment="1">
      <alignment shrinkToFit="1"/>
    </xf>
    <xf numFmtId="0" fontId="7" fillId="0" borderId="0" xfId="3" applyFont="1" applyAlignment="1">
      <alignment horizontal="right"/>
    </xf>
    <xf numFmtId="0" fontId="7" fillId="0" borderId="0" xfId="3" applyFont="1" applyAlignment="1"/>
    <xf numFmtId="0" fontId="6" fillId="0" borderId="34" xfId="0" applyFont="1" applyBorder="1" applyAlignment="1">
      <alignment horizontal="center"/>
    </xf>
    <xf numFmtId="0" fontId="6" fillId="0" borderId="35" xfId="0" applyFont="1" applyBorder="1" applyAlignment="1">
      <alignment horizontal="center"/>
    </xf>
    <xf numFmtId="0" fontId="6" fillId="0" borderId="13" xfId="2" applyNumberFormat="1" applyFont="1" applyBorder="1" applyAlignment="1">
      <alignment horizontal="center" shrinkToFit="1"/>
    </xf>
    <xf numFmtId="38" fontId="6" fillId="0" borderId="21" xfId="2" applyFont="1" applyBorder="1" applyAlignment="1">
      <alignment shrinkToFit="1"/>
    </xf>
    <xf numFmtId="0" fontId="6" fillId="0" borderId="57" xfId="0" applyFont="1" applyBorder="1" applyAlignment="1">
      <alignment horizontal="center"/>
    </xf>
    <xf numFmtId="49" fontId="6" fillId="0" borderId="19" xfId="0" applyNumberFormat="1" applyFont="1" applyBorder="1" applyAlignment="1">
      <alignment vertical="top" textRotation="255" shrinkToFit="1"/>
    </xf>
    <xf numFmtId="49" fontId="6" fillId="0" borderId="19" xfId="0" applyNumberFormat="1" applyFont="1" applyBorder="1" applyAlignment="1">
      <alignment vertical="center" textRotation="255"/>
    </xf>
    <xf numFmtId="38" fontId="0" fillId="0" borderId="74" xfId="2" applyFont="1" applyBorder="1"/>
    <xf numFmtId="38" fontId="0" fillId="0" borderId="75" xfId="2" applyFont="1" applyBorder="1"/>
    <xf numFmtId="49" fontId="7" fillId="0" borderId="0" xfId="3" applyNumberFormat="1" applyFont="1" applyAlignment="1">
      <alignment horizontal="left"/>
    </xf>
    <xf numFmtId="38" fontId="0" fillId="0" borderId="0" xfId="0" applyNumberFormat="1"/>
    <xf numFmtId="0" fontId="6" fillId="0" borderId="9" xfId="0" applyFont="1" applyBorder="1" applyAlignment="1" applyProtection="1">
      <alignment shrinkToFit="1"/>
      <protection locked="0"/>
    </xf>
    <xf numFmtId="38" fontId="6" fillId="0" borderId="9" xfId="2" applyFont="1" applyBorder="1" applyAlignment="1" applyProtection="1">
      <alignment horizontal="center" shrinkToFit="1"/>
      <protection locked="0"/>
    </xf>
    <xf numFmtId="177" fontId="6" fillId="0" borderId="17" xfId="2" applyNumberFormat="1" applyFont="1" applyBorder="1" applyAlignment="1" applyProtection="1">
      <alignment shrinkToFit="1"/>
    </xf>
    <xf numFmtId="177" fontId="6" fillId="0" borderId="18" xfId="2" applyNumberFormat="1" applyFont="1" applyBorder="1" applyAlignment="1" applyProtection="1">
      <alignment shrinkToFit="1"/>
    </xf>
    <xf numFmtId="0" fontId="6" fillId="0" borderId="17" xfId="0" applyFont="1" applyBorder="1" applyAlignment="1">
      <alignment horizontal="center"/>
    </xf>
    <xf numFmtId="177" fontId="6" fillId="0" borderId="14" xfId="2" applyNumberFormat="1" applyFont="1" applyBorder="1" applyAlignment="1" applyProtection="1">
      <alignment shrinkToFit="1"/>
    </xf>
    <xf numFmtId="177" fontId="6" fillId="0" borderId="15" xfId="2" applyNumberFormat="1" applyFont="1" applyBorder="1" applyAlignment="1" applyProtection="1">
      <alignment shrinkToFit="1"/>
    </xf>
    <xf numFmtId="38" fontId="6" fillId="0" borderId="19" xfId="2" applyFont="1" applyBorder="1" applyAlignment="1" applyProtection="1">
      <alignment vertical="top"/>
    </xf>
    <xf numFmtId="38" fontId="6" fillId="0" borderId="14" xfId="2" applyFont="1" applyBorder="1" applyAlignment="1" applyProtection="1">
      <alignment shrinkToFit="1"/>
    </xf>
    <xf numFmtId="38" fontId="6" fillId="0" borderId="15" xfId="2" applyFont="1" applyBorder="1" applyAlignment="1" applyProtection="1">
      <alignment shrinkToFit="1"/>
    </xf>
    <xf numFmtId="0" fontId="6" fillId="0" borderId="14" xfId="2" applyNumberFormat="1" applyFont="1" applyBorder="1" applyAlignment="1" applyProtection="1">
      <alignment shrinkToFit="1"/>
    </xf>
    <xf numFmtId="0" fontId="6" fillId="0" borderId="37" xfId="0" applyFont="1" applyBorder="1"/>
    <xf numFmtId="38" fontId="6" fillId="0" borderId="26" xfId="2" applyFont="1" applyBorder="1" applyAlignment="1" applyProtection="1">
      <alignment shrinkToFit="1"/>
    </xf>
    <xf numFmtId="38" fontId="6" fillId="0" borderId="7" xfId="2" applyFont="1" applyBorder="1" applyAlignment="1" applyProtection="1">
      <alignment shrinkToFit="1"/>
    </xf>
    <xf numFmtId="0" fontId="6" fillId="0" borderId="26" xfId="2" applyNumberFormat="1" applyFont="1" applyBorder="1" applyAlignment="1" applyProtection="1">
      <alignment shrinkToFit="1"/>
    </xf>
    <xf numFmtId="0" fontId="9" fillId="0" borderId="19" xfId="0" applyFont="1" applyBorder="1"/>
    <xf numFmtId="38" fontId="6" fillId="0" borderId="17" xfId="2" applyFont="1" applyBorder="1" applyAlignment="1" applyProtection="1">
      <alignment shrinkToFit="1"/>
    </xf>
    <xf numFmtId="38" fontId="6" fillId="0" borderId="18" xfId="2" applyFont="1" applyBorder="1" applyAlignment="1" applyProtection="1">
      <alignment shrinkToFit="1"/>
    </xf>
    <xf numFmtId="0" fontId="7" fillId="0" borderId="17" xfId="0" applyFont="1" applyBorder="1" applyAlignment="1" applyProtection="1">
      <alignment shrinkToFit="1"/>
      <protection locked="0"/>
    </xf>
    <xf numFmtId="38" fontId="6" fillId="0" borderId="17" xfId="2" applyFont="1" applyBorder="1" applyAlignment="1" applyProtection="1">
      <alignment horizontal="center" shrinkToFit="1"/>
      <protection locked="0"/>
    </xf>
    <xf numFmtId="0" fontId="6" fillId="0" borderId="14" xfId="2" applyNumberFormat="1" applyFont="1" applyBorder="1" applyAlignment="1" applyProtection="1">
      <alignment horizontal="center" shrinkToFit="1"/>
      <protection locked="0"/>
    </xf>
    <xf numFmtId="0" fontId="6" fillId="0" borderId="26" xfId="3" applyFont="1" applyBorder="1" applyAlignment="1" applyProtection="1">
      <alignment shrinkToFit="1"/>
      <protection locked="0"/>
    </xf>
    <xf numFmtId="38" fontId="6" fillId="0" borderId="17" xfId="4" applyFont="1" applyBorder="1" applyAlignment="1" applyProtection="1">
      <alignment shrinkToFit="1"/>
    </xf>
    <xf numFmtId="38" fontId="6" fillId="0" borderId="18" xfId="4" applyFont="1" applyBorder="1" applyAlignment="1" applyProtection="1">
      <alignment shrinkToFit="1"/>
    </xf>
    <xf numFmtId="0" fontId="6" fillId="0" borderId="25" xfId="3" applyFont="1" applyBorder="1" applyAlignment="1"/>
    <xf numFmtId="0" fontId="6" fillId="0" borderId="21" xfId="3" applyFont="1" applyBorder="1" applyProtection="1">
      <alignment vertical="center"/>
      <protection locked="0"/>
    </xf>
    <xf numFmtId="0" fontId="6" fillId="0" borderId="37" xfId="3" applyFont="1" applyBorder="1" applyAlignment="1"/>
    <xf numFmtId="38" fontId="6" fillId="0" borderId="14" xfId="4" applyFont="1" applyBorder="1" applyAlignment="1" applyProtection="1">
      <alignment horizontal="center" shrinkToFit="1"/>
    </xf>
    <xf numFmtId="38" fontId="6" fillId="0" borderId="9" xfId="4" applyFont="1" applyBorder="1" applyAlignment="1" applyProtection="1">
      <alignment horizontal="center" shrinkToFit="1"/>
      <protection locked="0"/>
    </xf>
    <xf numFmtId="180" fontId="2" fillId="3" borderId="47" xfId="2" applyNumberFormat="1" applyFill="1" applyBorder="1"/>
    <xf numFmtId="0" fontId="9" fillId="0" borderId="11" xfId="0" applyFont="1" applyBorder="1"/>
    <xf numFmtId="0" fontId="9" fillId="0" borderId="8" xfId="0" applyFont="1" applyBorder="1" applyAlignment="1">
      <alignment shrinkToFit="1"/>
    </xf>
    <xf numFmtId="0" fontId="6" fillId="0" borderId="26" xfId="0" applyFont="1" applyBorder="1" applyAlignment="1">
      <alignment horizontal="center" shrinkToFit="1"/>
    </xf>
    <xf numFmtId="0" fontId="6" fillId="0" borderId="16" xfId="0" applyFont="1" applyBorder="1" applyAlignment="1">
      <alignment horizontal="center" shrinkToFit="1"/>
    </xf>
    <xf numFmtId="0" fontId="6" fillId="0" borderId="8" xfId="0" applyFont="1" applyBorder="1" applyAlignment="1">
      <alignment horizontal="center" shrinkToFit="1"/>
    </xf>
    <xf numFmtId="38" fontId="9" fillId="0" borderId="9" xfId="2" applyFont="1" applyBorder="1" applyAlignment="1">
      <alignment horizontal="center" shrinkToFit="1"/>
    </xf>
    <xf numFmtId="0" fontId="6" fillId="0" borderId="13" xfId="0" applyFont="1" applyBorder="1" applyAlignment="1" applyProtection="1">
      <alignment shrinkToFit="1"/>
      <protection locked="0"/>
    </xf>
    <xf numFmtId="0" fontId="6" fillId="0" borderId="14" xfId="0" applyFont="1" applyBorder="1" applyAlignment="1" applyProtection="1">
      <alignment horizontal="center" shrinkToFit="1"/>
      <protection locked="0"/>
    </xf>
    <xf numFmtId="178" fontId="0" fillId="0" borderId="29" xfId="0" applyNumberForma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5" xfId="0" applyBorder="1" applyAlignment="1">
      <alignment horizontal="center"/>
    </xf>
    <xf numFmtId="0" fontId="0" fillId="0" borderId="44" xfId="0" applyBorder="1" applyAlignment="1">
      <alignment horizontal="center"/>
    </xf>
    <xf numFmtId="0" fontId="0" fillId="0" borderId="54" xfId="0" applyBorder="1" applyAlignment="1">
      <alignment horizontal="center" vertical="center"/>
    </xf>
    <xf numFmtId="0" fontId="0" fillId="0" borderId="55" xfId="0" applyBorder="1" applyAlignment="1">
      <alignment horizontal="center" vertical="center"/>
    </xf>
    <xf numFmtId="49" fontId="6" fillId="0" borderId="19" xfId="4" applyNumberFormat="1" applyFont="1" applyBorder="1" applyAlignment="1">
      <alignment horizontal="center" vertical="top" textRotation="255" shrinkToFit="1"/>
    </xf>
    <xf numFmtId="49" fontId="6" fillId="0" borderId="32" xfId="3" applyNumberFormat="1" applyFont="1" applyBorder="1" applyAlignment="1">
      <alignment horizontal="left" shrinkToFit="1"/>
    </xf>
    <xf numFmtId="49" fontId="6" fillId="0" borderId="0" xfId="3" applyNumberFormat="1" applyFont="1" applyAlignment="1">
      <alignment horizontal="left" shrinkToFit="1"/>
    </xf>
    <xf numFmtId="0" fontId="1" fillId="0" borderId="0" xfId="3" applyAlignment="1">
      <alignment horizontal="left" shrinkToFit="1"/>
    </xf>
    <xf numFmtId="0" fontId="6" fillId="0" borderId="56" xfId="3" applyFont="1" applyBorder="1" applyAlignment="1">
      <alignment horizontal="center"/>
    </xf>
    <xf numFmtId="0" fontId="6" fillId="0" borderId="8" xfId="3" applyFont="1" applyBorder="1" applyAlignment="1">
      <alignment horizontal="center"/>
    </xf>
    <xf numFmtId="0" fontId="6" fillId="0" borderId="33" xfId="3" applyFont="1" applyBorder="1" applyAlignment="1">
      <alignment horizontal="center"/>
    </xf>
    <xf numFmtId="0" fontId="6" fillId="0" borderId="57" xfId="3" applyFont="1" applyBorder="1" applyAlignment="1">
      <alignment horizontal="center"/>
    </xf>
    <xf numFmtId="0" fontId="6" fillId="0" borderId="34" xfId="3" applyFont="1" applyBorder="1" applyAlignment="1">
      <alignment horizontal="center"/>
    </xf>
    <xf numFmtId="0" fontId="6" fillId="0" borderId="35" xfId="3" applyFont="1" applyBorder="1" applyAlignment="1">
      <alignment horizontal="center"/>
    </xf>
    <xf numFmtId="49" fontId="6" fillId="0" borderId="19" xfId="3" applyNumberFormat="1" applyFont="1" applyBorder="1" applyAlignment="1">
      <alignment horizontal="center" vertical="top" textRotation="255" shrinkToFit="1"/>
    </xf>
    <xf numFmtId="0" fontId="8" fillId="0" borderId="69" xfId="3" applyFont="1" applyBorder="1" applyAlignment="1">
      <alignment horizontal="center" vertical="center"/>
    </xf>
    <xf numFmtId="0" fontId="8" fillId="0" borderId="19" xfId="3" applyFont="1" applyBorder="1" applyAlignment="1">
      <alignment horizontal="center" vertical="center"/>
    </xf>
    <xf numFmtId="0" fontId="5" fillId="0" borderId="39" xfId="3" applyFont="1" applyBorder="1" applyAlignment="1" applyProtection="1">
      <alignment horizontal="center" vertical="center"/>
      <protection locked="0"/>
    </xf>
    <xf numFmtId="177" fontId="10" fillId="0" borderId="3" xfId="3" applyNumberFormat="1" applyFont="1" applyBorder="1" applyAlignment="1">
      <alignment horizontal="center" vertical="center"/>
    </xf>
    <xf numFmtId="177" fontId="10" fillId="0" borderId="70" xfId="3" applyNumberFormat="1" applyFont="1" applyBorder="1" applyAlignment="1">
      <alignment horizontal="center" vertical="center"/>
    </xf>
    <xf numFmtId="0" fontId="5" fillId="0" borderId="3" xfId="3" applyFont="1" applyBorder="1" applyAlignment="1" applyProtection="1">
      <alignment horizontal="center" vertical="center" wrapText="1"/>
      <protection locked="0"/>
    </xf>
    <xf numFmtId="0" fontId="5" fillId="0" borderId="70" xfId="3" applyFont="1" applyBorder="1" applyAlignment="1" applyProtection="1">
      <alignment horizontal="center" vertical="center" wrapText="1"/>
      <protection locked="0"/>
    </xf>
    <xf numFmtId="0" fontId="5" fillId="0" borderId="30" xfId="3" applyFont="1" applyBorder="1" applyAlignment="1" applyProtection="1">
      <alignment horizontal="center" vertical="center"/>
      <protection locked="0"/>
    </xf>
    <xf numFmtId="0" fontId="5" fillId="0" borderId="29" xfId="3" applyFont="1" applyBorder="1" applyAlignment="1">
      <alignment horizontal="center" vertical="center"/>
    </xf>
    <xf numFmtId="178" fontId="13" fillId="0" borderId="68" xfId="3" applyNumberFormat="1" applyFont="1" applyBorder="1" applyAlignment="1" applyProtection="1">
      <alignment horizontal="center" vertical="center"/>
      <protection locked="0"/>
    </xf>
    <xf numFmtId="178" fontId="13" fillId="0" borderId="32" xfId="3" applyNumberFormat="1" applyFont="1" applyBorder="1" applyAlignment="1" applyProtection="1">
      <alignment horizontal="center" vertical="center"/>
      <protection locked="0"/>
    </xf>
    <xf numFmtId="178" fontId="13" fillId="0" borderId="60" xfId="3" applyNumberFormat="1" applyFont="1" applyBorder="1" applyAlignment="1" applyProtection="1">
      <alignment horizontal="center" vertical="center"/>
      <protection locked="0"/>
    </xf>
    <xf numFmtId="178" fontId="13" fillId="0" borderId="63" xfId="3" applyNumberFormat="1" applyFont="1" applyBorder="1" applyAlignment="1" applyProtection="1">
      <alignment horizontal="center" vertical="center"/>
      <protection locked="0"/>
    </xf>
    <xf numFmtId="178" fontId="13" fillId="0" borderId="0" xfId="3" applyNumberFormat="1" applyFont="1" applyAlignment="1" applyProtection="1">
      <alignment horizontal="center" vertical="center"/>
      <protection locked="0"/>
    </xf>
    <xf numFmtId="178" fontId="13" fillId="0" borderId="64" xfId="3" applyNumberFormat="1" applyFont="1" applyBorder="1" applyAlignment="1" applyProtection="1">
      <alignment horizontal="center" vertical="center"/>
      <protection locked="0"/>
    </xf>
    <xf numFmtId="178" fontId="13" fillId="0" borderId="65" xfId="3" applyNumberFormat="1" applyFont="1" applyBorder="1" applyAlignment="1" applyProtection="1">
      <alignment horizontal="center" vertical="center"/>
      <protection locked="0"/>
    </xf>
    <xf numFmtId="178" fontId="13" fillId="0" borderId="61" xfId="3" applyNumberFormat="1" applyFont="1" applyBorder="1" applyAlignment="1" applyProtection="1">
      <alignment horizontal="center" vertical="center"/>
      <protection locked="0"/>
    </xf>
    <xf numFmtId="178" fontId="13" fillId="0" borderId="62" xfId="3" applyNumberFormat="1" applyFont="1" applyBorder="1" applyAlignment="1" applyProtection="1">
      <alignment horizontal="center" vertical="center"/>
      <protection locked="0"/>
    </xf>
    <xf numFmtId="0" fontId="8" fillId="0" borderId="68" xfId="3" applyFont="1" applyBorder="1" applyAlignment="1" applyProtection="1">
      <alignment horizontal="center" vertical="center"/>
      <protection locked="0"/>
    </xf>
    <xf numFmtId="0" fontId="8" fillId="0" borderId="32" xfId="3" applyFont="1" applyBorder="1" applyAlignment="1" applyProtection="1">
      <alignment horizontal="center" vertical="center"/>
      <protection locked="0"/>
    </xf>
    <xf numFmtId="0" fontId="8" fillId="0" borderId="60" xfId="3" applyFont="1" applyBorder="1" applyAlignment="1" applyProtection="1">
      <alignment horizontal="center" vertical="center"/>
      <protection locked="0"/>
    </xf>
    <xf numFmtId="0" fontId="8" fillId="0" borderId="65" xfId="3" applyFont="1" applyBorder="1" applyAlignment="1" applyProtection="1">
      <alignment horizontal="center" vertical="center"/>
      <protection locked="0"/>
    </xf>
    <xf numFmtId="0" fontId="8" fillId="0" borderId="61" xfId="3" applyFont="1" applyBorder="1" applyAlignment="1" applyProtection="1">
      <alignment horizontal="center" vertical="center"/>
      <protection locked="0"/>
    </xf>
    <xf numFmtId="0" fontId="8" fillId="0" borderId="62" xfId="3" applyFont="1" applyBorder="1" applyAlignment="1" applyProtection="1">
      <alignment horizontal="center" vertical="center"/>
      <protection locked="0"/>
    </xf>
    <xf numFmtId="0" fontId="8" fillId="0" borderId="68" xfId="3" applyFont="1" applyBorder="1" applyAlignment="1">
      <alignment horizontal="center" vertical="center"/>
    </xf>
    <xf numFmtId="0" fontId="8" fillId="0" borderId="72" xfId="3" applyFont="1" applyBorder="1" applyAlignment="1">
      <alignment horizontal="center" vertical="center"/>
    </xf>
    <xf numFmtId="0" fontId="8" fillId="0" borderId="65" xfId="3" applyFont="1" applyBorder="1" applyAlignment="1">
      <alignment horizontal="center" vertical="center"/>
    </xf>
    <xf numFmtId="0" fontId="8" fillId="0" borderId="73" xfId="3" applyFont="1" applyBorder="1" applyAlignment="1">
      <alignment horizontal="center" vertical="center"/>
    </xf>
    <xf numFmtId="0" fontId="5" fillId="0" borderId="32" xfId="3" applyFont="1" applyBorder="1" applyAlignment="1" applyProtection="1">
      <alignment horizontal="center" vertical="center"/>
      <protection locked="0"/>
    </xf>
    <xf numFmtId="0" fontId="5" fillId="0" borderId="61" xfId="3" applyFont="1" applyBorder="1" applyAlignment="1" applyProtection="1">
      <alignment horizontal="center" vertical="center"/>
      <protection locked="0"/>
    </xf>
    <xf numFmtId="0" fontId="8" fillId="0" borderId="29" xfId="3" applyFont="1" applyBorder="1" applyAlignment="1">
      <alignment horizontal="center" vertical="center"/>
    </xf>
    <xf numFmtId="0" fontId="8" fillId="0" borderId="2" xfId="3" applyFont="1" applyBorder="1" applyAlignment="1">
      <alignment horizontal="center" vertical="center"/>
    </xf>
    <xf numFmtId="179" fontId="14" fillId="0" borderId="32" xfId="3" applyNumberFormat="1" applyFont="1" applyBorder="1" applyAlignment="1" applyProtection="1">
      <alignment horizontal="right" vertical="center"/>
      <protection locked="0"/>
    </xf>
    <xf numFmtId="179" fontId="14" fillId="0" borderId="61" xfId="3" applyNumberFormat="1" applyFont="1" applyBorder="1" applyAlignment="1" applyProtection="1">
      <alignment horizontal="right" vertical="center"/>
      <protection locked="0"/>
    </xf>
    <xf numFmtId="0" fontId="5" fillId="0" borderId="1" xfId="3" applyFont="1" applyBorder="1" applyAlignment="1">
      <alignment horizontal="center" vertical="top" wrapText="1"/>
    </xf>
    <xf numFmtId="0" fontId="5" fillId="0" borderId="30" xfId="3" applyFont="1" applyBorder="1" applyAlignment="1">
      <alignment horizontal="center" vertical="top" wrapText="1"/>
    </xf>
    <xf numFmtId="0" fontId="5" fillId="0" borderId="40" xfId="3" applyFont="1" applyBorder="1" applyAlignment="1">
      <alignment horizontal="center" vertical="top" wrapText="1"/>
    </xf>
    <xf numFmtId="0" fontId="8" fillId="0" borderId="1" xfId="3" applyFont="1" applyBorder="1" applyAlignment="1">
      <alignment horizontal="center" vertical="center"/>
    </xf>
    <xf numFmtId="0" fontId="8" fillId="0" borderId="71" xfId="3" applyFont="1" applyBorder="1" applyAlignment="1">
      <alignment horizontal="center" vertical="center"/>
    </xf>
    <xf numFmtId="49" fontId="6" fillId="0" borderId="0" xfId="0" applyNumberFormat="1" applyFont="1" applyAlignment="1">
      <alignment horizontal="left" shrinkToFit="1"/>
    </xf>
    <xf numFmtId="49" fontId="6" fillId="0" borderId="19" xfId="0" applyNumberFormat="1" applyFont="1" applyBorder="1" applyAlignment="1">
      <alignment horizontal="center" vertical="top" textRotation="255" shrinkToFit="1"/>
    </xf>
    <xf numFmtId="49" fontId="6" fillId="0" borderId="32" xfId="0" applyNumberFormat="1" applyFont="1" applyBorder="1" applyAlignment="1">
      <alignment horizontal="left" shrinkToFit="1"/>
    </xf>
    <xf numFmtId="49" fontId="7" fillId="0" borderId="32" xfId="0" applyNumberFormat="1" applyFont="1" applyBorder="1" applyAlignment="1">
      <alignment horizontal="center"/>
    </xf>
    <xf numFmtId="49" fontId="7" fillId="0" borderId="0" xfId="0" applyNumberFormat="1" applyFont="1" applyAlignment="1">
      <alignment horizontal="center"/>
    </xf>
    <xf numFmtId="0" fontId="6" fillId="0" borderId="9" xfId="0" applyFont="1" applyBorder="1" applyAlignment="1">
      <alignment horizontal="center"/>
    </xf>
    <xf numFmtId="0" fontId="6" fillId="0" borderId="8" xfId="0" applyFont="1" applyBorder="1" applyAlignment="1">
      <alignment horizontal="center"/>
    </xf>
    <xf numFmtId="0" fontId="6" fillId="0" borderId="33" xfId="0" applyFont="1" applyBorder="1" applyAlignment="1">
      <alignment horizontal="center"/>
    </xf>
    <xf numFmtId="0" fontId="6" fillId="0" borderId="6" xfId="0" applyFont="1" applyBorder="1" applyAlignment="1">
      <alignment horizontal="center"/>
    </xf>
    <xf numFmtId="0" fontId="6" fillId="0" borderId="34" xfId="0" applyFont="1" applyBorder="1" applyAlignment="1">
      <alignment horizontal="center"/>
    </xf>
    <xf numFmtId="0" fontId="6" fillId="0" borderId="35" xfId="0" applyFont="1" applyBorder="1" applyAlignment="1">
      <alignment horizontal="center"/>
    </xf>
    <xf numFmtId="0" fontId="8" fillId="0" borderId="69" xfId="0" applyFont="1" applyBorder="1" applyAlignment="1">
      <alignment horizontal="center" vertical="center"/>
    </xf>
    <xf numFmtId="0" fontId="8" fillId="0" borderId="4" xfId="0" applyFont="1" applyBorder="1" applyAlignment="1">
      <alignment horizontal="center" vertical="center"/>
    </xf>
    <xf numFmtId="178" fontId="13" fillId="0" borderId="68" xfId="0" applyNumberFormat="1" applyFont="1" applyBorder="1" applyAlignment="1" applyProtection="1">
      <alignment horizontal="left" vertical="center" indent="4"/>
      <protection locked="0"/>
    </xf>
    <xf numFmtId="178" fontId="13" fillId="0" borderId="32" xfId="0" applyNumberFormat="1" applyFont="1" applyBorder="1" applyAlignment="1" applyProtection="1">
      <alignment horizontal="left" vertical="center" indent="4"/>
      <protection locked="0"/>
    </xf>
    <xf numFmtId="178" fontId="13" fillId="0" borderId="60" xfId="0" applyNumberFormat="1" applyFont="1" applyBorder="1" applyAlignment="1" applyProtection="1">
      <alignment horizontal="left" vertical="center" indent="4"/>
      <protection locked="0"/>
    </xf>
    <xf numFmtId="178" fontId="13" fillId="0" borderId="63" xfId="0" applyNumberFormat="1" applyFont="1" applyBorder="1" applyAlignment="1" applyProtection="1">
      <alignment horizontal="left" vertical="center" indent="4"/>
      <protection locked="0"/>
    </xf>
    <xf numFmtId="178" fontId="13" fillId="0" borderId="0" xfId="0" applyNumberFormat="1" applyFont="1" applyAlignment="1" applyProtection="1">
      <alignment horizontal="left" vertical="center" indent="4"/>
      <protection locked="0"/>
    </xf>
    <xf numFmtId="178" fontId="13" fillId="0" borderId="64" xfId="0" applyNumberFormat="1" applyFont="1" applyBorder="1" applyAlignment="1" applyProtection="1">
      <alignment horizontal="left" vertical="center" indent="4"/>
      <protection locked="0"/>
    </xf>
    <xf numFmtId="178" fontId="13" fillId="0" borderId="65" xfId="0" applyNumberFormat="1" applyFont="1" applyBorder="1" applyAlignment="1" applyProtection="1">
      <alignment horizontal="left" vertical="center" indent="4"/>
      <protection locked="0"/>
    </xf>
    <xf numFmtId="178" fontId="13" fillId="0" borderId="61" xfId="0" applyNumberFormat="1" applyFont="1" applyBorder="1" applyAlignment="1" applyProtection="1">
      <alignment horizontal="left" vertical="center" indent="4"/>
      <protection locked="0"/>
    </xf>
    <xf numFmtId="178" fontId="13" fillId="0" borderId="62" xfId="0" applyNumberFormat="1" applyFont="1" applyBorder="1" applyAlignment="1" applyProtection="1">
      <alignment horizontal="left" vertical="center" indent="4"/>
      <protection locked="0"/>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179" fontId="14" fillId="0" borderId="59" xfId="0" applyNumberFormat="1" applyFont="1" applyBorder="1" applyAlignment="1" applyProtection="1">
      <alignment horizontal="right" vertical="center"/>
      <protection locked="0"/>
    </xf>
    <xf numFmtId="179" fontId="14" fillId="0" borderId="32" xfId="0" applyNumberFormat="1" applyFont="1" applyBorder="1" applyAlignment="1" applyProtection="1">
      <alignment horizontal="right" vertical="center"/>
      <protection locked="0"/>
    </xf>
    <xf numFmtId="179" fontId="14" fillId="0" borderId="60" xfId="0" applyNumberFormat="1" applyFont="1" applyBorder="1" applyAlignment="1" applyProtection="1">
      <alignment horizontal="right" vertical="center"/>
      <protection locked="0"/>
    </xf>
    <xf numFmtId="179" fontId="14" fillId="0" borderId="38" xfId="0" applyNumberFormat="1" applyFont="1" applyBorder="1" applyAlignment="1" applyProtection="1">
      <alignment horizontal="right" vertical="center"/>
      <protection locked="0"/>
    </xf>
    <xf numFmtId="179" fontId="14" fillId="0" borderId="61" xfId="0" applyNumberFormat="1" applyFont="1" applyBorder="1" applyAlignment="1" applyProtection="1">
      <alignment horizontal="right" vertical="center"/>
      <protection locked="0"/>
    </xf>
    <xf numFmtId="179" fontId="14" fillId="0" borderId="62" xfId="0" applyNumberFormat="1" applyFont="1" applyBorder="1" applyAlignment="1" applyProtection="1">
      <alignment horizontal="right" vertical="center"/>
      <protection locked="0"/>
    </xf>
    <xf numFmtId="0" fontId="5" fillId="0" borderId="58" xfId="0" applyFont="1" applyBorder="1" applyAlignment="1" applyProtection="1">
      <alignment horizontal="right" vertical="center"/>
      <protection locked="0"/>
    </xf>
    <xf numFmtId="0" fontId="5" fillId="0" borderId="30" xfId="0" applyFont="1" applyBorder="1" applyAlignment="1" applyProtection="1">
      <alignment horizontal="right" vertical="center"/>
      <protection locked="0"/>
    </xf>
    <xf numFmtId="0" fontId="5" fillId="0" borderId="40" xfId="0" applyFont="1" applyBorder="1" applyAlignment="1" applyProtection="1">
      <alignment horizontal="right" vertical="center"/>
      <protection locked="0"/>
    </xf>
    <xf numFmtId="0" fontId="8" fillId="0" borderId="68" xfId="0" applyFont="1" applyBorder="1" applyAlignment="1">
      <alignment horizontal="center" vertical="center"/>
    </xf>
    <xf numFmtId="0" fontId="8" fillId="0" borderId="32" xfId="0" applyFont="1" applyBorder="1" applyAlignment="1">
      <alignment horizontal="center" vertical="center"/>
    </xf>
    <xf numFmtId="0" fontId="8" fillId="0" borderId="60" xfId="0" applyFont="1" applyBorder="1" applyAlignment="1">
      <alignment horizontal="center" vertical="center"/>
    </xf>
    <xf numFmtId="0" fontId="8" fillId="0" borderId="63" xfId="0" applyFont="1" applyBorder="1" applyAlignment="1">
      <alignment horizontal="center" vertical="center"/>
    </xf>
    <xf numFmtId="0" fontId="8" fillId="0" borderId="0" xfId="0" applyFont="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177" fontId="10" fillId="0" borderId="3" xfId="0" applyNumberFormat="1" applyFont="1" applyBorder="1" applyAlignment="1">
      <alignment horizontal="center" vertical="center"/>
    </xf>
    <xf numFmtId="177" fontId="10" fillId="0" borderId="70" xfId="0" applyNumberFormat="1" applyFont="1" applyBorder="1" applyAlignment="1">
      <alignment horizontal="center" vertical="center"/>
    </xf>
    <xf numFmtId="0" fontId="5" fillId="0" borderId="3" xfId="0" applyFont="1" applyBorder="1" applyAlignment="1" applyProtection="1">
      <alignment horizontal="center" vertical="center" wrapText="1"/>
      <protection locked="0"/>
    </xf>
    <xf numFmtId="0" fontId="5" fillId="0" borderId="70" xfId="0" applyFont="1" applyBorder="1" applyAlignment="1" applyProtection="1">
      <alignment horizontal="center" vertical="center" wrapText="1"/>
      <protection locked="0"/>
    </xf>
    <xf numFmtId="0" fontId="5" fillId="0" borderId="1" xfId="0" applyFont="1" applyBorder="1" applyAlignment="1">
      <alignment vertical="top" wrapText="1"/>
    </xf>
    <xf numFmtId="0" fontId="5" fillId="0" borderId="30" xfId="0" applyFont="1" applyBorder="1" applyAlignment="1">
      <alignment vertical="top" wrapText="1"/>
    </xf>
    <xf numFmtId="0" fontId="5" fillId="0" borderId="40" xfId="0" applyFont="1" applyBorder="1" applyAlignment="1">
      <alignment vertical="top" wrapText="1"/>
    </xf>
    <xf numFmtId="0" fontId="5" fillId="0" borderId="58"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8" fillId="0" borderId="63" xfId="0" applyFont="1" applyBorder="1" applyAlignment="1" applyProtection="1">
      <alignment vertical="center"/>
      <protection locked="0"/>
    </xf>
    <xf numFmtId="0" fontId="8" fillId="0" borderId="0" xfId="0" applyFont="1" applyAlignment="1" applyProtection="1">
      <alignment vertical="center"/>
      <protection locked="0"/>
    </xf>
    <xf numFmtId="0" fontId="8" fillId="0" borderId="64" xfId="0" applyFont="1" applyBorder="1" applyAlignment="1" applyProtection="1">
      <alignment vertical="center"/>
      <protection locked="0"/>
    </xf>
    <xf numFmtId="0" fontId="8" fillId="0" borderId="65" xfId="0" applyFont="1" applyBorder="1" applyAlignment="1" applyProtection="1">
      <alignment vertical="center"/>
      <protection locked="0"/>
    </xf>
    <xf numFmtId="0" fontId="8" fillId="0" borderId="61" xfId="0" applyFont="1" applyBorder="1" applyAlignment="1" applyProtection="1">
      <alignment vertical="center"/>
      <protection locked="0"/>
    </xf>
    <xf numFmtId="0" fontId="8" fillId="0" borderId="62" xfId="0" applyFont="1" applyBorder="1" applyAlignment="1" applyProtection="1">
      <alignment vertical="center"/>
      <protection locked="0"/>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5" fillId="0" borderId="59"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8" fillId="0" borderId="9" xfId="0" applyFont="1" applyBorder="1" applyAlignment="1">
      <alignment horizontal="center"/>
    </xf>
    <xf numFmtId="0" fontId="8" fillId="0" borderId="8" xfId="0" applyFont="1" applyBorder="1" applyAlignment="1">
      <alignment horizontal="center"/>
    </xf>
    <xf numFmtId="0" fontId="8" fillId="0" borderId="33" xfId="0" applyFont="1" applyBorder="1" applyAlignment="1">
      <alignment horizontal="center"/>
    </xf>
  </cellXfs>
  <cellStyles count="5">
    <cellStyle name="ハイパーリンク" xfId="1" builtinId="8"/>
    <cellStyle name="桁区切り" xfId="2" builtinId="6"/>
    <cellStyle name="桁区切り 2" xfId="4" xr:uid="{38951B58-0B22-45CC-8F12-C31D2C0E19C4}"/>
    <cellStyle name="標準" xfId="0" builtinId="0"/>
    <cellStyle name="標準 2" xfId="3" xr:uid="{48B11E8A-47AE-4302-A90E-3EC72D5D6B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C17"/>
  <sheetViews>
    <sheetView showGridLines="0" workbookViewId="0"/>
  </sheetViews>
  <sheetFormatPr defaultRowHeight="13.5" x14ac:dyDescent="0.15"/>
  <cols>
    <col min="1" max="1" width="2.75" customWidth="1"/>
    <col min="3" max="3" width="29.375" bestFit="1" customWidth="1"/>
  </cols>
  <sheetData>
    <row r="2" spans="2:3" s="92" customFormat="1" ht="18" customHeight="1" x14ac:dyDescent="0.15">
      <c r="B2" s="90">
        <v>1</v>
      </c>
      <c r="C2" s="91" t="s">
        <v>627</v>
      </c>
    </row>
    <row r="3" spans="2:3" s="92" customFormat="1" ht="18" customHeight="1" x14ac:dyDescent="0.15">
      <c r="B3" s="90">
        <v>2</v>
      </c>
      <c r="C3" s="91" t="s">
        <v>628</v>
      </c>
    </row>
    <row r="4" spans="2:3" s="92" customFormat="1" ht="18" customHeight="1" x14ac:dyDescent="0.15">
      <c r="B4" s="90">
        <v>3</v>
      </c>
      <c r="C4" s="91" t="s">
        <v>629</v>
      </c>
    </row>
    <row r="5" spans="2:3" s="92" customFormat="1" ht="18" customHeight="1" x14ac:dyDescent="0.15">
      <c r="B5" s="90">
        <v>4</v>
      </c>
      <c r="C5" s="91" t="s">
        <v>630</v>
      </c>
    </row>
    <row r="6" spans="2:3" s="92" customFormat="1" ht="18" customHeight="1" x14ac:dyDescent="0.15">
      <c r="B6" s="90">
        <v>5</v>
      </c>
      <c r="C6" s="91" t="s">
        <v>631</v>
      </c>
    </row>
    <row r="7" spans="2:3" s="92" customFormat="1" ht="18" customHeight="1" x14ac:dyDescent="0.15">
      <c r="B7" s="90">
        <v>6</v>
      </c>
      <c r="C7" s="91" t="s">
        <v>157</v>
      </c>
    </row>
    <row r="8" spans="2:3" s="92" customFormat="1" ht="18" customHeight="1" x14ac:dyDescent="0.15">
      <c r="B8" s="90">
        <v>7</v>
      </c>
      <c r="C8" s="91" t="s">
        <v>632</v>
      </c>
    </row>
    <row r="9" spans="2:3" s="92" customFormat="1" ht="18" customHeight="1" x14ac:dyDescent="0.15">
      <c r="B9" s="90">
        <v>8</v>
      </c>
      <c r="C9" s="91" t="s">
        <v>633</v>
      </c>
    </row>
    <row r="10" spans="2:3" s="92" customFormat="1" ht="18" customHeight="1" x14ac:dyDescent="0.15">
      <c r="B10" s="90">
        <v>9</v>
      </c>
      <c r="C10" s="91" t="s">
        <v>634</v>
      </c>
    </row>
    <row r="11" spans="2:3" s="92" customFormat="1" ht="18" customHeight="1" x14ac:dyDescent="0.15">
      <c r="B11" s="90">
        <v>10</v>
      </c>
      <c r="C11" s="91" t="s">
        <v>635</v>
      </c>
    </row>
    <row r="12" spans="2:3" s="92" customFormat="1" ht="18" customHeight="1" x14ac:dyDescent="0.15">
      <c r="B12" s="90">
        <v>11</v>
      </c>
      <c r="C12" s="91" t="s">
        <v>636</v>
      </c>
    </row>
    <row r="13" spans="2:3" s="92" customFormat="1" ht="18" customHeight="1" x14ac:dyDescent="0.15">
      <c r="B13" s="90">
        <v>12</v>
      </c>
      <c r="C13" s="91" t="s">
        <v>637</v>
      </c>
    </row>
    <row r="14" spans="2:3" s="92" customFormat="1" ht="18" customHeight="1" x14ac:dyDescent="0.15">
      <c r="B14" s="90">
        <v>13</v>
      </c>
      <c r="C14" s="91" t="s">
        <v>638</v>
      </c>
    </row>
    <row r="15" spans="2:3" s="92" customFormat="1" ht="18" customHeight="1" x14ac:dyDescent="0.15">
      <c r="B15"/>
      <c r="C15"/>
    </row>
    <row r="16" spans="2:3" s="92" customFormat="1" ht="18" customHeight="1" x14ac:dyDescent="0.15">
      <c r="B16"/>
      <c r="C16"/>
    </row>
    <row r="17" spans="2:3" s="92" customFormat="1" ht="18" customHeight="1" x14ac:dyDescent="0.15">
      <c r="B17"/>
      <c r="C17"/>
    </row>
  </sheetData>
  <sheetProtection algorithmName="SHA-512" hashValue="mSPxphLJFfarHK9TDGk3ulRcI0LUyBHzoW0tiaGcgiPUx01xn6+u689xBV/VMB4UBviU9Bk3TvTJXRzha3hp2A==" saltValue="6h/0kXn59TZ28xfOHH1+0g==" spinCount="100000" sheet="1" objects="1" scenarios="1"/>
  <phoneticPr fontId="4"/>
  <hyperlinks>
    <hyperlink ref="B2" location="'1'!R1C1" display="'1'!R1C1" xr:uid="{00000000-0004-0000-0000-000000000000}"/>
    <hyperlink ref="B3" location="'2'!R1C1" display="'2'!R1C1" xr:uid="{00000000-0004-0000-0000-000001000000}"/>
    <hyperlink ref="B4" location="'3'!R1C1" display="'3'!R1C1" xr:uid="{00000000-0004-0000-0000-000002000000}"/>
    <hyperlink ref="B5" location="'4'!R1C1" display="'4'!R1C1" xr:uid="{00000000-0004-0000-0000-000003000000}"/>
    <hyperlink ref="B6" location="'5'!R1C1" display="'5'!R1C1" xr:uid="{00000000-0004-0000-0000-000004000000}"/>
    <hyperlink ref="B7" location="'6'!R1C1" display="'6'!R1C1" xr:uid="{00000000-0004-0000-0000-000005000000}"/>
    <hyperlink ref="B8" location="'7'!R1C1" display="'7'!R1C1" xr:uid="{00000000-0004-0000-0000-000006000000}"/>
    <hyperlink ref="B9" location="'8'!R1C1" display="'8'!R1C1" xr:uid="{00000000-0004-0000-0000-000007000000}"/>
    <hyperlink ref="B10" location="'9'!R1C1" display="'9'!R1C1" xr:uid="{00000000-0004-0000-0000-000008000000}"/>
    <hyperlink ref="B11" location="'10'!R1C1" display="'10'!R1C1" xr:uid="{00000000-0004-0000-0000-000009000000}"/>
    <hyperlink ref="B12" location="'11'!R1C1" display="'11'!R1C1" xr:uid="{00000000-0004-0000-0000-00000A000000}"/>
    <hyperlink ref="B13" location="'12'!R1C1" display="'12'!R1C1" xr:uid="{00000000-0004-0000-0000-00000B000000}"/>
    <hyperlink ref="B14" location="'13'!R1C1" display="'13'!R1C1" xr:uid="{00000000-0004-0000-0000-00000C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3E667-01A0-4DDD-89F5-0652E1CC82FE}">
  <sheetPr>
    <tabColor theme="1"/>
    <pageSetUpPr fitToPage="1"/>
  </sheetPr>
  <dimension ref="A1:Z60"/>
  <sheetViews>
    <sheetView showGridLines="0" zoomScale="85" zoomScaleNormal="85" workbookViewId="0">
      <selection activeCell="B1" sqref="B1:F2"/>
    </sheetView>
  </sheetViews>
  <sheetFormatPr defaultRowHeight="13.5" x14ac:dyDescent="0.15"/>
  <cols>
    <col min="1" max="1" width="9" style="171"/>
    <col min="2" max="2" width="3.125" style="171" customWidth="1"/>
    <col min="3" max="3" width="16.625" style="171" customWidth="1"/>
    <col min="4" max="4" width="3.125" style="171" customWidth="1"/>
    <col min="5" max="6" width="8.125" style="171" customWidth="1"/>
    <col min="7" max="7" width="3.125" style="171" customWidth="1"/>
    <col min="8" max="8" width="16.625" style="171" customWidth="1"/>
    <col min="9" max="9" width="3.125" style="171" customWidth="1"/>
    <col min="10" max="11" width="8.125" style="171" customWidth="1"/>
    <col min="12" max="12" width="3.125" style="171" customWidth="1"/>
    <col min="13" max="13" width="16.625" style="171" customWidth="1"/>
    <col min="14" max="14" width="3.125" style="171" customWidth="1"/>
    <col min="15" max="16" width="8.125" style="171" customWidth="1"/>
    <col min="17" max="17" width="3.125" style="171" customWidth="1"/>
    <col min="18" max="18" width="16.625" style="171" customWidth="1"/>
    <col min="19" max="19" width="3.125" style="171" customWidth="1"/>
    <col min="20" max="21" width="8.125" style="171" customWidth="1"/>
    <col min="22" max="22" width="3.125" style="171" customWidth="1"/>
    <col min="23" max="23" width="16.625" style="171" customWidth="1"/>
    <col min="24" max="24" width="3.125" style="171" customWidth="1"/>
    <col min="25" max="26" width="8.125" style="171" customWidth="1"/>
    <col min="27" max="16384" width="9" style="171"/>
  </cols>
  <sheetData>
    <row r="1" spans="1:26" ht="18.75" customHeight="1" x14ac:dyDescent="0.15">
      <c r="A1" s="345" t="s">
        <v>29</v>
      </c>
      <c r="B1" s="347" t="str">
        <f>IF(記入欄!G2="","",記入欄!G2)</f>
        <v/>
      </c>
      <c r="C1" s="347"/>
      <c r="D1" s="347"/>
      <c r="E1" s="347"/>
      <c r="F1" s="347"/>
      <c r="G1" s="376" t="s">
        <v>33</v>
      </c>
      <c r="H1" s="377"/>
      <c r="I1" s="377"/>
      <c r="J1" s="378"/>
      <c r="K1" s="379" t="s">
        <v>3</v>
      </c>
      <c r="L1" s="380"/>
      <c r="M1" s="349" t="str">
        <f>IF(記入欄!G5="","",記入欄!G5)</f>
        <v/>
      </c>
      <c r="N1" s="349"/>
      <c r="O1" s="349"/>
      <c r="P1" s="372" t="s">
        <v>446</v>
      </c>
      <c r="Q1" s="373"/>
      <c r="R1" s="349" t="str">
        <f>IF(記入欄!G7="","",記入欄!G7)</f>
        <v/>
      </c>
      <c r="S1" s="349"/>
      <c r="T1" s="349"/>
      <c r="U1" s="350" t="s">
        <v>447</v>
      </c>
      <c r="V1" s="351" t="str">
        <f>IF(記入欄!G8="","",記入欄!G8)</f>
        <v/>
      </c>
      <c r="W1" s="352"/>
      <c r="X1" s="352"/>
      <c r="Y1" s="353"/>
      <c r="Z1" s="170" t="s">
        <v>0</v>
      </c>
    </row>
    <row r="2" spans="1:26" ht="13.5" customHeight="1" x14ac:dyDescent="0.15">
      <c r="A2" s="346"/>
      <c r="B2" s="348"/>
      <c r="C2" s="348"/>
      <c r="D2" s="348"/>
      <c r="E2" s="348"/>
      <c r="F2" s="348"/>
      <c r="G2" s="360" t="str">
        <f>IF(記入欄!G4="","",記入欄!G4)</f>
        <v/>
      </c>
      <c r="H2" s="361"/>
      <c r="I2" s="361"/>
      <c r="J2" s="362"/>
      <c r="K2" s="366" t="s">
        <v>2</v>
      </c>
      <c r="L2" s="367"/>
      <c r="M2" s="370" t="str">
        <f>IF(記入欄!G6="","",記入欄!G6)</f>
        <v/>
      </c>
      <c r="N2" s="370"/>
      <c r="O2" s="370"/>
      <c r="P2" s="372" t="s">
        <v>448</v>
      </c>
      <c r="Q2" s="373"/>
      <c r="R2" s="374">
        <f>集計表!R30</f>
        <v>0</v>
      </c>
      <c r="S2" s="374"/>
      <c r="T2" s="374"/>
      <c r="U2" s="350"/>
      <c r="V2" s="354"/>
      <c r="W2" s="355"/>
      <c r="X2" s="355"/>
      <c r="Y2" s="356"/>
      <c r="Z2" s="342">
        <v>7</v>
      </c>
    </row>
    <row r="3" spans="1:26" ht="13.5" customHeight="1" x14ac:dyDescent="0.15">
      <c r="A3" s="172" t="s">
        <v>30</v>
      </c>
      <c r="B3" s="344" t="str">
        <f>IF(記入欄!G3="","",記入欄!G3)</f>
        <v/>
      </c>
      <c r="C3" s="344"/>
      <c r="D3" s="344"/>
      <c r="E3" s="344"/>
      <c r="F3" s="344"/>
      <c r="G3" s="363"/>
      <c r="H3" s="364"/>
      <c r="I3" s="364"/>
      <c r="J3" s="365"/>
      <c r="K3" s="368"/>
      <c r="L3" s="369"/>
      <c r="M3" s="371"/>
      <c r="N3" s="371"/>
      <c r="O3" s="371"/>
      <c r="P3" s="372"/>
      <c r="Q3" s="373"/>
      <c r="R3" s="375"/>
      <c r="S3" s="375"/>
      <c r="T3" s="375"/>
      <c r="U3" s="350"/>
      <c r="V3" s="357"/>
      <c r="W3" s="358"/>
      <c r="X3" s="358"/>
      <c r="Y3" s="359"/>
      <c r="Z3" s="343"/>
    </row>
    <row r="4" spans="1:26" x14ac:dyDescent="0.15">
      <c r="A4" s="173" t="s">
        <v>14</v>
      </c>
      <c r="B4" s="335" t="s">
        <v>6</v>
      </c>
      <c r="C4" s="336"/>
      <c r="D4" s="336"/>
      <c r="E4" s="336"/>
      <c r="F4" s="337"/>
      <c r="G4" s="335" t="s">
        <v>7</v>
      </c>
      <c r="H4" s="336"/>
      <c r="I4" s="336"/>
      <c r="J4" s="336"/>
      <c r="K4" s="337"/>
      <c r="L4" s="335" t="s">
        <v>8</v>
      </c>
      <c r="M4" s="336"/>
      <c r="N4" s="336"/>
      <c r="O4" s="336"/>
      <c r="P4" s="337"/>
      <c r="Q4" s="335" t="s">
        <v>10</v>
      </c>
      <c r="R4" s="336"/>
      <c r="S4" s="336"/>
      <c r="T4" s="336"/>
      <c r="U4" s="337"/>
      <c r="V4" s="335" t="s">
        <v>11</v>
      </c>
      <c r="W4" s="336"/>
      <c r="X4" s="336"/>
      <c r="Y4" s="336"/>
      <c r="Z4" s="337"/>
    </row>
    <row r="5" spans="1:26" ht="14.25" x14ac:dyDescent="0.15">
      <c r="A5" s="174">
        <v>34</v>
      </c>
      <c r="B5" s="338" t="s">
        <v>15</v>
      </c>
      <c r="C5" s="339"/>
      <c r="D5" s="340"/>
      <c r="E5" s="175" t="s">
        <v>16</v>
      </c>
      <c r="F5" s="176" t="s">
        <v>17</v>
      </c>
      <c r="G5" s="338" t="s">
        <v>15</v>
      </c>
      <c r="H5" s="339"/>
      <c r="I5" s="340"/>
      <c r="J5" s="175" t="s">
        <v>16</v>
      </c>
      <c r="K5" s="176" t="s">
        <v>17</v>
      </c>
      <c r="L5" s="338" t="s">
        <v>15</v>
      </c>
      <c r="M5" s="339"/>
      <c r="N5" s="340"/>
      <c r="O5" s="175" t="s">
        <v>16</v>
      </c>
      <c r="P5" s="176" t="s">
        <v>17</v>
      </c>
      <c r="Q5" s="338" t="s">
        <v>15</v>
      </c>
      <c r="R5" s="339"/>
      <c r="S5" s="340"/>
      <c r="T5" s="175" t="s">
        <v>16</v>
      </c>
      <c r="U5" s="176" t="s">
        <v>17</v>
      </c>
      <c r="V5" s="338" t="s">
        <v>15</v>
      </c>
      <c r="W5" s="339"/>
      <c r="X5" s="340"/>
      <c r="Y5" s="175" t="s">
        <v>16</v>
      </c>
      <c r="Z5" s="176" t="s">
        <v>17</v>
      </c>
    </row>
    <row r="6" spans="1:26" x14ac:dyDescent="0.15">
      <c r="A6" s="177" t="s">
        <v>467</v>
      </c>
      <c r="B6" s="178"/>
      <c r="C6" s="12" t="s">
        <v>190</v>
      </c>
      <c r="D6" s="13"/>
      <c r="E6" s="14">
        <v>1650</v>
      </c>
      <c r="F6" s="179"/>
      <c r="G6" s="182"/>
      <c r="H6" s="183"/>
      <c r="I6" s="184"/>
      <c r="J6" s="315"/>
      <c r="K6" s="179"/>
      <c r="L6" s="182"/>
      <c r="M6" s="183"/>
      <c r="N6" s="184"/>
      <c r="O6" s="185"/>
      <c r="P6" s="179"/>
      <c r="Q6" s="181"/>
      <c r="R6" s="12" t="s">
        <v>188</v>
      </c>
      <c r="S6" s="16"/>
      <c r="T6" s="14">
        <v>5150</v>
      </c>
      <c r="U6" s="179"/>
      <c r="V6" s="182"/>
      <c r="W6" s="183"/>
      <c r="X6" s="184"/>
      <c r="Y6" s="185"/>
      <c r="Z6" s="179"/>
    </row>
    <row r="7" spans="1:26" ht="13.5" customHeight="1" x14ac:dyDescent="0.15">
      <c r="A7" s="341" t="s">
        <v>468</v>
      </c>
      <c r="B7" s="257"/>
      <c r="C7" s="251"/>
      <c r="D7" s="193"/>
      <c r="E7" s="197"/>
      <c r="F7" s="188"/>
      <c r="G7" s="192"/>
      <c r="H7" s="196"/>
      <c r="I7" s="194"/>
      <c r="J7" s="197"/>
      <c r="K7" s="188"/>
      <c r="L7" s="192"/>
      <c r="M7" s="193"/>
      <c r="N7" s="194"/>
      <c r="O7" s="195"/>
      <c r="P7" s="188"/>
      <c r="Q7" s="194"/>
      <c r="R7" s="196"/>
      <c r="S7" s="194"/>
      <c r="T7" s="195"/>
      <c r="U7" s="188"/>
      <c r="V7" s="192"/>
      <c r="W7" s="196"/>
      <c r="X7" s="194"/>
      <c r="Y7" s="197"/>
      <c r="Z7" s="188"/>
    </row>
    <row r="8" spans="1:26" x14ac:dyDescent="0.15">
      <c r="A8" s="341"/>
      <c r="B8" s="218"/>
      <c r="C8" s="196"/>
      <c r="D8" s="193"/>
      <c r="E8" s="197"/>
      <c r="F8" s="188"/>
      <c r="G8" s="192"/>
      <c r="H8" s="196"/>
      <c r="I8" s="194"/>
      <c r="J8" s="197"/>
      <c r="K8" s="188"/>
      <c r="L8" s="192"/>
      <c r="M8" s="193"/>
      <c r="N8" s="194"/>
      <c r="O8" s="195"/>
      <c r="P8" s="188"/>
      <c r="Q8" s="194"/>
      <c r="R8" s="196"/>
      <c r="S8" s="194"/>
      <c r="T8" s="195"/>
      <c r="U8" s="188"/>
      <c r="V8" s="192"/>
      <c r="W8" s="196"/>
      <c r="X8" s="194"/>
      <c r="Y8" s="197"/>
      <c r="Z8" s="188"/>
    </row>
    <row r="9" spans="1:26" x14ac:dyDescent="0.15">
      <c r="A9" s="341"/>
      <c r="B9" s="192"/>
      <c r="C9" s="196"/>
      <c r="D9" s="193"/>
      <c r="E9" s="197"/>
      <c r="F9" s="188"/>
      <c r="G9" s="192"/>
      <c r="H9" s="196"/>
      <c r="I9" s="194"/>
      <c r="J9" s="197"/>
      <c r="K9" s="188"/>
      <c r="L9" s="192"/>
      <c r="M9" s="193"/>
      <c r="N9" s="194"/>
      <c r="O9" s="195"/>
      <c r="P9" s="188"/>
      <c r="Q9" s="194"/>
      <c r="R9" s="196"/>
      <c r="S9" s="194"/>
      <c r="T9" s="195"/>
      <c r="U9" s="188"/>
      <c r="V9" s="192"/>
      <c r="W9" s="196"/>
      <c r="X9" s="194"/>
      <c r="Y9" s="197"/>
      <c r="Z9" s="188"/>
    </row>
    <row r="10" spans="1:26" x14ac:dyDescent="0.15">
      <c r="A10" s="199" t="s">
        <v>18</v>
      </c>
      <c r="B10" s="194"/>
      <c r="C10" s="201"/>
      <c r="D10" s="194"/>
      <c r="E10" s="202"/>
      <c r="F10" s="203"/>
      <c r="G10" s="194"/>
      <c r="H10" s="308"/>
      <c r="I10" s="194"/>
      <c r="J10" s="197"/>
      <c r="K10" s="188"/>
      <c r="L10" s="192"/>
      <c r="M10" s="193"/>
      <c r="N10" s="194"/>
      <c r="O10" s="195"/>
      <c r="P10" s="188"/>
      <c r="Q10" s="194"/>
      <c r="R10" s="196"/>
      <c r="S10" s="194"/>
      <c r="T10" s="195"/>
      <c r="U10" s="188"/>
      <c r="V10" s="192"/>
      <c r="W10" s="196"/>
      <c r="X10" s="194"/>
      <c r="Y10" s="197"/>
      <c r="Z10" s="188"/>
    </row>
    <row r="11" spans="1:26" x14ac:dyDescent="0.15">
      <c r="A11" s="223">
        <f>SUM(F13,K13,P13,U13,Z13)</f>
        <v>0</v>
      </c>
      <c r="B11" s="192"/>
      <c r="C11" s="193"/>
      <c r="D11" s="219"/>
      <c r="E11" s="195"/>
      <c r="F11" s="188"/>
      <c r="G11" s="192"/>
      <c r="H11" s="193"/>
      <c r="I11" s="220"/>
      <c r="J11" s="195"/>
      <c r="K11" s="188"/>
      <c r="L11" s="192"/>
      <c r="M11" s="193"/>
      <c r="N11" s="194"/>
      <c r="O11" s="195"/>
      <c r="P11" s="188"/>
      <c r="Q11" s="194"/>
      <c r="R11" s="192"/>
      <c r="S11" s="194"/>
      <c r="T11" s="195"/>
      <c r="U11" s="188"/>
      <c r="V11" s="192"/>
      <c r="W11" s="193"/>
      <c r="X11" s="194"/>
      <c r="Y11" s="195"/>
      <c r="Z11" s="188"/>
    </row>
    <row r="12" spans="1:26" x14ac:dyDescent="0.15">
      <c r="A12" s="204"/>
      <c r="B12" s="192"/>
      <c r="C12" s="193"/>
      <c r="D12" s="219"/>
      <c r="E12" s="195"/>
      <c r="F12" s="188"/>
      <c r="G12" s="192"/>
      <c r="H12" s="193"/>
      <c r="I12" s="220"/>
      <c r="J12" s="195"/>
      <c r="K12" s="188"/>
      <c r="L12" s="192"/>
      <c r="M12" s="193"/>
      <c r="N12" s="194"/>
      <c r="O12" s="195"/>
      <c r="P12" s="188"/>
      <c r="Q12" s="194"/>
      <c r="R12" s="192"/>
      <c r="S12" s="194"/>
      <c r="T12" s="195"/>
      <c r="U12" s="188"/>
      <c r="V12" s="192"/>
      <c r="W12" s="193"/>
      <c r="X12" s="194"/>
      <c r="Y12" s="195"/>
      <c r="Z12" s="188"/>
    </row>
    <row r="13" spans="1:26" x14ac:dyDescent="0.15">
      <c r="A13" s="224">
        <f>SUM(E13,J13,O13,T13,Y13)</f>
        <v>6800</v>
      </c>
      <c r="B13" s="198"/>
      <c r="C13" s="225" t="s">
        <v>5</v>
      </c>
      <c r="D13" s="226"/>
      <c r="E13" s="227">
        <f>SUM(E6)</f>
        <v>1650</v>
      </c>
      <c r="F13" s="228" t="str">
        <f>IF((COUNT(F6)=0),"",SUM(F6))</f>
        <v/>
      </c>
      <c r="G13" s="198"/>
      <c r="H13" s="225"/>
      <c r="I13" s="229"/>
      <c r="J13" s="227"/>
      <c r="K13" s="228"/>
      <c r="L13" s="189"/>
      <c r="M13" s="187"/>
      <c r="N13" s="191"/>
      <c r="O13" s="230"/>
      <c r="P13" s="231"/>
      <c r="Q13" s="232"/>
      <c r="R13" s="233" t="s">
        <v>5</v>
      </c>
      <c r="S13" s="232"/>
      <c r="T13" s="227">
        <f>SUM(T6)</f>
        <v>5150</v>
      </c>
      <c r="U13" s="228" t="str">
        <f>IF((COUNT(U6)=0),"",SUM(U6))</f>
        <v/>
      </c>
      <c r="V13" s="198"/>
      <c r="W13" s="225"/>
      <c r="X13" s="232"/>
      <c r="Y13" s="227"/>
      <c r="Z13" s="228"/>
    </row>
    <row r="14" spans="1:26" x14ac:dyDescent="0.15">
      <c r="A14" s="204"/>
      <c r="B14" s="191"/>
      <c r="C14" s="191"/>
      <c r="D14" s="191"/>
      <c r="E14" s="309"/>
      <c r="F14" s="310"/>
      <c r="G14" s="191"/>
      <c r="H14" s="205"/>
      <c r="I14" s="211"/>
      <c r="J14" s="230"/>
      <c r="K14" s="231"/>
      <c r="L14" s="191"/>
      <c r="M14" s="191"/>
      <c r="N14" s="211"/>
      <c r="O14" s="230"/>
      <c r="P14" s="231"/>
      <c r="Q14" s="191"/>
      <c r="R14" s="189"/>
      <c r="S14" s="191"/>
      <c r="T14" s="230"/>
      <c r="U14" s="231"/>
      <c r="V14" s="189"/>
      <c r="W14" s="187"/>
      <c r="X14" s="191"/>
      <c r="Y14" s="230"/>
      <c r="Z14" s="231"/>
    </row>
    <row r="15" spans="1:26" x14ac:dyDescent="0.15">
      <c r="A15" s="243"/>
      <c r="B15" s="335" t="s">
        <v>6</v>
      </c>
      <c r="C15" s="336"/>
      <c r="D15" s="336"/>
      <c r="E15" s="336"/>
      <c r="F15" s="337"/>
      <c r="G15" s="335" t="s">
        <v>7</v>
      </c>
      <c r="H15" s="336"/>
      <c r="I15" s="336"/>
      <c r="J15" s="336"/>
      <c r="K15" s="337"/>
      <c r="L15" s="335" t="s">
        <v>8</v>
      </c>
      <c r="M15" s="336"/>
      <c r="N15" s="336"/>
      <c r="O15" s="336"/>
      <c r="P15" s="337"/>
      <c r="Q15" s="335" t="s">
        <v>10</v>
      </c>
      <c r="R15" s="336"/>
      <c r="S15" s="336"/>
      <c r="T15" s="336"/>
      <c r="U15" s="337"/>
      <c r="V15" s="335" t="s">
        <v>11</v>
      </c>
      <c r="W15" s="336"/>
      <c r="X15" s="336"/>
      <c r="Y15" s="336"/>
      <c r="Z15" s="337"/>
    </row>
    <row r="16" spans="1:26" x14ac:dyDescent="0.15">
      <c r="A16" s="244"/>
      <c r="B16" s="338" t="s">
        <v>15</v>
      </c>
      <c r="C16" s="339"/>
      <c r="D16" s="340"/>
      <c r="E16" s="245" t="s">
        <v>16</v>
      </c>
      <c r="F16" s="246" t="s">
        <v>17</v>
      </c>
      <c r="G16" s="338" t="s">
        <v>15</v>
      </c>
      <c r="H16" s="339"/>
      <c r="I16" s="340"/>
      <c r="J16" s="245" t="s">
        <v>16</v>
      </c>
      <c r="K16" s="246" t="s">
        <v>17</v>
      </c>
      <c r="L16" s="338" t="s">
        <v>15</v>
      </c>
      <c r="M16" s="339"/>
      <c r="N16" s="340"/>
      <c r="O16" s="245" t="s">
        <v>16</v>
      </c>
      <c r="P16" s="246" t="s">
        <v>17</v>
      </c>
      <c r="Q16" s="338" t="s">
        <v>15</v>
      </c>
      <c r="R16" s="339"/>
      <c r="S16" s="340"/>
      <c r="T16" s="245" t="s">
        <v>16</v>
      </c>
      <c r="U16" s="246" t="s">
        <v>17</v>
      </c>
      <c r="V16" s="338" t="s">
        <v>15</v>
      </c>
      <c r="W16" s="339"/>
      <c r="X16" s="340"/>
      <c r="Y16" s="245" t="s">
        <v>16</v>
      </c>
      <c r="Z16" s="246" t="s">
        <v>17</v>
      </c>
    </row>
    <row r="17" spans="1:26" x14ac:dyDescent="0.15">
      <c r="A17" s="177" t="s">
        <v>469</v>
      </c>
      <c r="B17" s="191"/>
      <c r="C17" s="83" t="s">
        <v>187</v>
      </c>
      <c r="D17" s="169"/>
      <c r="E17" s="53">
        <v>130</v>
      </c>
      <c r="F17" s="203"/>
      <c r="G17" s="194"/>
      <c r="H17" s="194"/>
      <c r="I17" s="194"/>
      <c r="J17" s="202"/>
      <c r="K17" s="188"/>
      <c r="L17" s="194"/>
      <c r="M17" s="194"/>
      <c r="N17" s="214"/>
      <c r="O17" s="195"/>
      <c r="P17" s="188"/>
      <c r="Q17" s="311"/>
      <c r="R17" s="20" t="s">
        <v>186</v>
      </c>
      <c r="S17" s="87"/>
      <c r="T17" s="53">
        <v>440</v>
      </c>
      <c r="U17" s="188"/>
      <c r="V17" s="216"/>
      <c r="W17" s="193"/>
      <c r="X17" s="215"/>
      <c r="Y17" s="195"/>
      <c r="Z17" s="188"/>
    </row>
    <row r="18" spans="1:26" x14ac:dyDescent="0.15">
      <c r="A18" s="341" t="s">
        <v>470</v>
      </c>
      <c r="B18" s="194"/>
      <c r="C18" s="194"/>
      <c r="D18" s="194"/>
      <c r="E18" s="202"/>
      <c r="F18" s="203"/>
      <c r="G18" s="194"/>
      <c r="H18" s="194"/>
      <c r="I18" s="194"/>
      <c r="J18" s="202"/>
      <c r="K18" s="188"/>
      <c r="L18" s="194"/>
      <c r="M18" s="194"/>
      <c r="N18" s="212"/>
      <c r="O18" s="195"/>
      <c r="P18" s="188"/>
      <c r="Q18" s="191"/>
      <c r="R18" s="24" t="s">
        <v>184</v>
      </c>
      <c r="S18" s="25"/>
      <c r="T18" s="22">
        <v>770</v>
      </c>
      <c r="U18" s="188"/>
      <c r="V18" s="192"/>
      <c r="W18" s="193"/>
      <c r="X18" s="194"/>
      <c r="Y18" s="195"/>
      <c r="Z18" s="188"/>
    </row>
    <row r="19" spans="1:26" x14ac:dyDescent="0.15">
      <c r="A19" s="341"/>
      <c r="B19" s="194"/>
      <c r="C19" s="194"/>
      <c r="D19" s="194"/>
      <c r="E19" s="202"/>
      <c r="F19" s="203"/>
      <c r="G19" s="192"/>
      <c r="H19" s="193"/>
      <c r="I19" s="194"/>
      <c r="J19" s="195"/>
      <c r="K19" s="188"/>
      <c r="L19" s="194"/>
      <c r="M19" s="194"/>
      <c r="N19" s="212"/>
      <c r="O19" s="195"/>
      <c r="P19" s="188"/>
      <c r="Q19" s="191"/>
      <c r="R19" s="24" t="s">
        <v>183</v>
      </c>
      <c r="S19" s="25"/>
      <c r="T19" s="22">
        <v>330</v>
      </c>
      <c r="U19" s="188"/>
      <c r="V19" s="192"/>
      <c r="W19" s="193"/>
      <c r="X19" s="194"/>
      <c r="Y19" s="195"/>
      <c r="Z19" s="188"/>
    </row>
    <row r="20" spans="1:26" x14ac:dyDescent="0.15">
      <c r="A20" s="341"/>
      <c r="B20" s="192"/>
      <c r="C20" s="193"/>
      <c r="D20" s="193"/>
      <c r="E20" s="195"/>
      <c r="F20" s="188"/>
      <c r="G20" s="192"/>
      <c r="H20" s="193"/>
      <c r="I20" s="194"/>
      <c r="J20" s="195"/>
      <c r="K20" s="188"/>
      <c r="L20" s="192"/>
      <c r="M20" s="193"/>
      <c r="N20" s="194"/>
      <c r="O20" s="195"/>
      <c r="P20" s="188"/>
      <c r="Q20" s="191"/>
      <c r="R20" s="24" t="s">
        <v>182</v>
      </c>
      <c r="S20" s="25"/>
      <c r="T20" s="22">
        <v>600</v>
      </c>
      <c r="U20" s="188"/>
      <c r="V20" s="192"/>
      <c r="W20" s="193"/>
      <c r="X20" s="194"/>
      <c r="Y20" s="195"/>
      <c r="Z20" s="188"/>
    </row>
    <row r="21" spans="1:26" x14ac:dyDescent="0.15">
      <c r="A21" s="199" t="s">
        <v>18</v>
      </c>
      <c r="B21" s="218"/>
      <c r="C21" s="193"/>
      <c r="D21" s="219"/>
      <c r="E21" s="195"/>
      <c r="F21" s="188"/>
      <c r="G21" s="218"/>
      <c r="H21" s="193"/>
      <c r="I21" s="220"/>
      <c r="J21" s="195"/>
      <c r="K21" s="188"/>
      <c r="L21" s="218"/>
      <c r="M21" s="193"/>
      <c r="N21" s="221"/>
      <c r="O21" s="195"/>
      <c r="P21" s="188"/>
      <c r="Q21" s="232"/>
      <c r="R21" s="24" t="s">
        <v>181</v>
      </c>
      <c r="S21" s="25"/>
      <c r="T21" s="22">
        <v>290</v>
      </c>
      <c r="U21" s="188"/>
      <c r="V21" s="218"/>
      <c r="W21" s="193"/>
      <c r="X21" s="221"/>
      <c r="Y21" s="195"/>
      <c r="Z21" s="188"/>
    </row>
    <row r="22" spans="1:26" x14ac:dyDescent="0.15">
      <c r="A22" s="222"/>
      <c r="B22" s="218"/>
      <c r="C22" s="193"/>
      <c r="D22" s="219"/>
      <c r="E22" s="195"/>
      <c r="F22" s="188"/>
      <c r="G22" s="218"/>
      <c r="H22" s="193"/>
      <c r="I22" s="220"/>
      <c r="J22" s="195"/>
      <c r="K22" s="188"/>
      <c r="L22" s="218"/>
      <c r="M22" s="193"/>
      <c r="N22" s="221"/>
      <c r="O22" s="195"/>
      <c r="P22" s="188"/>
      <c r="Q22" s="232"/>
      <c r="R22" s="24" t="s">
        <v>180</v>
      </c>
      <c r="S22" s="43"/>
      <c r="T22" s="22">
        <v>430</v>
      </c>
      <c r="U22" s="188"/>
      <c r="V22" s="218"/>
      <c r="W22" s="193"/>
      <c r="X22" s="221"/>
      <c r="Y22" s="195"/>
      <c r="Z22" s="188"/>
    </row>
    <row r="23" spans="1:26" x14ac:dyDescent="0.15">
      <c r="A23" s="222"/>
      <c r="B23" s="218"/>
      <c r="C23" s="193"/>
      <c r="D23" s="219"/>
      <c r="E23" s="195"/>
      <c r="F23" s="188"/>
      <c r="G23" s="218"/>
      <c r="H23" s="193"/>
      <c r="I23" s="220"/>
      <c r="J23" s="195"/>
      <c r="K23" s="188"/>
      <c r="L23" s="218"/>
      <c r="M23" s="193"/>
      <c r="N23" s="221"/>
      <c r="O23" s="195"/>
      <c r="P23" s="188"/>
      <c r="Q23" s="232"/>
      <c r="R23" s="24" t="s">
        <v>179</v>
      </c>
      <c r="S23" s="43"/>
      <c r="T23" s="22">
        <v>270</v>
      </c>
      <c r="U23" s="188"/>
      <c r="V23" s="218"/>
      <c r="W23" s="193"/>
      <c r="X23" s="221"/>
      <c r="Y23" s="195"/>
      <c r="Z23" s="188"/>
    </row>
    <row r="24" spans="1:26" x14ac:dyDescent="0.15">
      <c r="A24" s="204"/>
      <c r="B24" s="218"/>
      <c r="C24" s="193"/>
      <c r="D24" s="219"/>
      <c r="E24" s="195"/>
      <c r="F24" s="188"/>
      <c r="G24" s="192"/>
      <c r="H24" s="193"/>
      <c r="I24" s="220"/>
      <c r="J24" s="195"/>
      <c r="K24" s="188"/>
      <c r="L24" s="192"/>
      <c r="M24" s="193"/>
      <c r="N24" s="194"/>
      <c r="O24" s="195"/>
      <c r="P24" s="188"/>
      <c r="Q24" s="191"/>
      <c r="R24" s="24" t="s">
        <v>178</v>
      </c>
      <c r="S24" s="25"/>
      <c r="T24" s="22">
        <v>250</v>
      </c>
      <c r="U24" s="188"/>
      <c r="V24" s="192"/>
      <c r="W24" s="193"/>
      <c r="X24" s="194"/>
      <c r="Y24" s="195"/>
      <c r="Z24" s="188"/>
    </row>
    <row r="25" spans="1:26" x14ac:dyDescent="0.15">
      <c r="A25" s="204"/>
      <c r="B25" s="192"/>
      <c r="C25" s="193"/>
      <c r="D25" s="219"/>
      <c r="E25" s="195"/>
      <c r="F25" s="188"/>
      <c r="G25" s="192"/>
      <c r="H25" s="193"/>
      <c r="I25" s="220"/>
      <c r="J25" s="195"/>
      <c r="K25" s="188"/>
      <c r="L25" s="192"/>
      <c r="M25" s="193"/>
      <c r="N25" s="194"/>
      <c r="O25" s="195"/>
      <c r="P25" s="188"/>
      <c r="Q25" s="191"/>
      <c r="R25" s="24" t="s">
        <v>177</v>
      </c>
      <c r="S25" s="25"/>
      <c r="T25" s="22">
        <v>50</v>
      </c>
      <c r="U25" s="188"/>
      <c r="V25" s="192"/>
      <c r="W25" s="193"/>
      <c r="X25" s="194"/>
      <c r="Y25" s="195"/>
      <c r="Z25" s="188"/>
    </row>
    <row r="26" spans="1:26" x14ac:dyDescent="0.15">
      <c r="A26" s="223"/>
      <c r="B26" s="192"/>
      <c r="C26" s="193"/>
      <c r="D26" s="219"/>
      <c r="E26" s="195"/>
      <c r="F26" s="188"/>
      <c r="G26" s="192"/>
      <c r="H26" s="193"/>
      <c r="I26" s="220"/>
      <c r="J26" s="195"/>
      <c r="K26" s="188"/>
      <c r="L26" s="192"/>
      <c r="M26" s="193"/>
      <c r="N26" s="194"/>
      <c r="O26" s="195"/>
      <c r="P26" s="188"/>
      <c r="Q26" s="191"/>
      <c r="R26" s="24" t="s">
        <v>176</v>
      </c>
      <c r="S26" s="25"/>
      <c r="T26" s="22">
        <v>1320</v>
      </c>
      <c r="U26" s="188"/>
      <c r="V26" s="192"/>
      <c r="W26" s="193"/>
      <c r="X26" s="194"/>
      <c r="Y26" s="195"/>
      <c r="Z26" s="188"/>
    </row>
    <row r="27" spans="1:26" x14ac:dyDescent="0.15">
      <c r="A27" s="204"/>
      <c r="B27" s="192"/>
      <c r="C27" s="193"/>
      <c r="D27" s="219"/>
      <c r="E27" s="195"/>
      <c r="F27" s="188"/>
      <c r="G27" s="192"/>
      <c r="H27" s="193"/>
      <c r="I27" s="220"/>
      <c r="J27" s="195"/>
      <c r="K27" s="188"/>
      <c r="L27" s="192"/>
      <c r="M27" s="193"/>
      <c r="N27" s="194"/>
      <c r="O27" s="195"/>
      <c r="P27" s="188"/>
      <c r="Q27" s="191"/>
      <c r="R27" s="24" t="s">
        <v>175</v>
      </c>
      <c r="S27" s="25"/>
      <c r="T27" s="22">
        <v>320</v>
      </c>
      <c r="U27" s="188"/>
      <c r="V27" s="192"/>
      <c r="W27" s="193"/>
      <c r="X27" s="194"/>
      <c r="Y27" s="195"/>
      <c r="Z27" s="188"/>
    </row>
    <row r="28" spans="1:26" x14ac:dyDescent="0.15">
      <c r="A28" s="223">
        <f>SUM(F30,K30,P30,U30,Z30)</f>
        <v>0</v>
      </c>
      <c r="B28" s="192"/>
      <c r="C28" s="193"/>
      <c r="D28" s="219"/>
      <c r="E28" s="195"/>
      <c r="F28" s="188"/>
      <c r="G28" s="192"/>
      <c r="H28" s="193"/>
      <c r="I28" s="220"/>
      <c r="J28" s="195"/>
      <c r="K28" s="188"/>
      <c r="L28" s="192"/>
      <c r="M28" s="193"/>
      <c r="N28" s="194"/>
      <c r="O28" s="195"/>
      <c r="P28" s="188"/>
      <c r="Q28" s="194"/>
      <c r="R28" s="192"/>
      <c r="S28" s="194"/>
      <c r="T28" s="195"/>
      <c r="U28" s="188"/>
      <c r="V28" s="192"/>
      <c r="W28" s="193"/>
      <c r="X28" s="194"/>
      <c r="Y28" s="195"/>
      <c r="Z28" s="188"/>
    </row>
    <row r="29" spans="1:26" x14ac:dyDescent="0.15">
      <c r="A29" s="204"/>
      <c r="B29" s="192"/>
      <c r="C29" s="193"/>
      <c r="D29" s="219"/>
      <c r="E29" s="195"/>
      <c r="F29" s="188"/>
      <c r="G29" s="192"/>
      <c r="H29" s="193"/>
      <c r="I29" s="220"/>
      <c r="J29" s="195"/>
      <c r="K29" s="188"/>
      <c r="L29" s="192"/>
      <c r="M29" s="193"/>
      <c r="N29" s="194"/>
      <c r="O29" s="195"/>
      <c r="P29" s="188"/>
      <c r="Q29" s="194"/>
      <c r="R29" s="192"/>
      <c r="S29" s="194"/>
      <c r="T29" s="195"/>
      <c r="U29" s="188"/>
      <c r="V29" s="192"/>
      <c r="W29" s="193"/>
      <c r="X29" s="194"/>
      <c r="Y29" s="195"/>
      <c r="Z29" s="188"/>
    </row>
    <row r="30" spans="1:26" x14ac:dyDescent="0.15">
      <c r="A30" s="224">
        <f>SUM(E30,J30,O30,T30,Y30)</f>
        <v>5200</v>
      </c>
      <c r="B30" s="198"/>
      <c r="C30" s="225" t="s">
        <v>5</v>
      </c>
      <c r="D30" s="226"/>
      <c r="E30" s="227">
        <f>SUM(E17)</f>
        <v>130</v>
      </c>
      <c r="F30" s="228" t="str">
        <f>IF((COUNT(F17)=0),"",SUM(F17))</f>
        <v/>
      </c>
      <c r="G30" s="198"/>
      <c r="H30" s="225"/>
      <c r="I30" s="229"/>
      <c r="J30" s="227"/>
      <c r="K30" s="228"/>
      <c r="L30" s="189"/>
      <c r="M30" s="187"/>
      <c r="N30" s="191"/>
      <c r="O30" s="230"/>
      <c r="P30" s="231"/>
      <c r="Q30" s="232"/>
      <c r="R30" s="233" t="s">
        <v>5</v>
      </c>
      <c r="S30" s="232"/>
      <c r="T30" s="227">
        <f>SUM(T17:T27)</f>
        <v>5070</v>
      </c>
      <c r="U30" s="228" t="str">
        <f>IF((COUNT(U17:U27)=0),"",SUM(U17:U27))</f>
        <v/>
      </c>
      <c r="V30" s="198"/>
      <c r="W30" s="225"/>
      <c r="X30" s="232"/>
      <c r="Y30" s="227"/>
      <c r="Z30" s="228"/>
    </row>
    <row r="31" spans="1:26" x14ac:dyDescent="0.15">
      <c r="A31" s="234"/>
      <c r="B31" s="235"/>
      <c r="C31" s="236"/>
      <c r="D31" s="237"/>
      <c r="E31" s="238"/>
      <c r="F31" s="239"/>
      <c r="G31" s="235"/>
      <c r="H31" s="236"/>
      <c r="I31" s="240"/>
      <c r="J31" s="238"/>
      <c r="K31" s="239"/>
      <c r="L31" s="235"/>
      <c r="M31" s="236"/>
      <c r="N31" s="241"/>
      <c r="O31" s="238"/>
      <c r="P31" s="239"/>
      <c r="Q31" s="241"/>
      <c r="R31" s="242"/>
      <c r="S31" s="241"/>
      <c r="T31" s="238"/>
      <c r="U31" s="239"/>
      <c r="V31" s="235"/>
      <c r="W31" s="236"/>
      <c r="X31" s="241"/>
      <c r="Y31" s="238"/>
      <c r="Z31" s="239"/>
    </row>
    <row r="32" spans="1:26" x14ac:dyDescent="0.15">
      <c r="A32" s="243"/>
      <c r="B32" s="335" t="s">
        <v>6</v>
      </c>
      <c r="C32" s="336"/>
      <c r="D32" s="336"/>
      <c r="E32" s="336"/>
      <c r="F32" s="337"/>
      <c r="G32" s="335" t="s">
        <v>7</v>
      </c>
      <c r="H32" s="336"/>
      <c r="I32" s="336"/>
      <c r="J32" s="336"/>
      <c r="K32" s="337"/>
      <c r="L32" s="335" t="s">
        <v>8</v>
      </c>
      <c r="M32" s="336"/>
      <c r="N32" s="336"/>
      <c r="O32" s="336"/>
      <c r="P32" s="337"/>
      <c r="Q32" s="335" t="s">
        <v>10</v>
      </c>
      <c r="R32" s="336"/>
      <c r="S32" s="336"/>
      <c r="T32" s="336"/>
      <c r="U32" s="337"/>
      <c r="V32" s="335" t="s">
        <v>11</v>
      </c>
      <c r="W32" s="336"/>
      <c r="X32" s="336"/>
      <c r="Y32" s="336"/>
      <c r="Z32" s="337"/>
    </row>
    <row r="33" spans="1:26" x14ac:dyDescent="0.15">
      <c r="A33" s="244"/>
      <c r="B33" s="338" t="s">
        <v>15</v>
      </c>
      <c r="C33" s="339"/>
      <c r="D33" s="340"/>
      <c r="E33" s="245" t="s">
        <v>16</v>
      </c>
      <c r="F33" s="246" t="s">
        <v>17</v>
      </c>
      <c r="G33" s="338" t="s">
        <v>15</v>
      </c>
      <c r="H33" s="339"/>
      <c r="I33" s="340"/>
      <c r="J33" s="245" t="s">
        <v>16</v>
      </c>
      <c r="K33" s="246" t="s">
        <v>17</v>
      </c>
      <c r="L33" s="338" t="s">
        <v>15</v>
      </c>
      <c r="M33" s="339"/>
      <c r="N33" s="340"/>
      <c r="O33" s="245" t="s">
        <v>16</v>
      </c>
      <c r="P33" s="246" t="s">
        <v>17</v>
      </c>
      <c r="Q33" s="338" t="s">
        <v>15</v>
      </c>
      <c r="R33" s="339"/>
      <c r="S33" s="340"/>
      <c r="T33" s="245" t="s">
        <v>16</v>
      </c>
      <c r="U33" s="246" t="s">
        <v>17</v>
      </c>
      <c r="V33" s="338" t="s">
        <v>15</v>
      </c>
      <c r="W33" s="339"/>
      <c r="X33" s="340"/>
      <c r="Y33" s="245" t="s">
        <v>16</v>
      </c>
      <c r="Z33" s="246" t="s">
        <v>17</v>
      </c>
    </row>
    <row r="34" spans="1:26" x14ac:dyDescent="0.15">
      <c r="A34" s="177" t="s">
        <v>471</v>
      </c>
      <c r="B34" s="254"/>
      <c r="C34" s="20" t="s">
        <v>174</v>
      </c>
      <c r="D34" s="51"/>
      <c r="E34" s="53">
        <v>270</v>
      </c>
      <c r="F34" s="247"/>
      <c r="G34" s="255"/>
      <c r="H34" s="251"/>
      <c r="I34" s="194"/>
      <c r="J34" s="197"/>
      <c r="K34" s="247"/>
      <c r="L34" s="255"/>
      <c r="M34" s="249"/>
      <c r="N34" s="208"/>
      <c r="O34" s="250"/>
      <c r="P34" s="247"/>
      <c r="Q34" s="256"/>
      <c r="R34" s="20" t="s">
        <v>173</v>
      </c>
      <c r="S34" s="34"/>
      <c r="T34" s="53">
        <v>450</v>
      </c>
      <c r="U34" s="188"/>
      <c r="V34" s="257"/>
      <c r="W34" s="196"/>
      <c r="X34" s="221"/>
      <c r="Y34" s="197"/>
      <c r="Z34" s="247"/>
    </row>
    <row r="35" spans="1:26" ht="13.5" customHeight="1" x14ac:dyDescent="0.15">
      <c r="A35" s="341" t="s">
        <v>472</v>
      </c>
      <c r="B35" s="193"/>
      <c r="C35" s="201"/>
      <c r="D35" s="192"/>
      <c r="E35" s="195"/>
      <c r="F35" s="188"/>
      <c r="G35" s="193"/>
      <c r="H35" s="201"/>
      <c r="I35" s="192"/>
      <c r="J35" s="195"/>
      <c r="K35" s="188"/>
      <c r="L35" s="193"/>
      <c r="M35" s="194"/>
      <c r="N35" s="192"/>
      <c r="O35" s="195"/>
      <c r="P35" s="188"/>
      <c r="Q35" s="232"/>
      <c r="R35" s="31" t="s">
        <v>171</v>
      </c>
      <c r="S35" s="23"/>
      <c r="T35" s="22">
        <v>410</v>
      </c>
      <c r="U35" s="247"/>
      <c r="V35" s="218"/>
      <c r="W35" s="196"/>
      <c r="X35" s="221"/>
      <c r="Y35" s="197"/>
      <c r="Z35" s="188"/>
    </row>
    <row r="36" spans="1:26" x14ac:dyDescent="0.15">
      <c r="A36" s="341"/>
      <c r="B36" s="193"/>
      <c r="C36" s="201"/>
      <c r="D36" s="192"/>
      <c r="E36" s="195"/>
      <c r="F36" s="188"/>
      <c r="G36" s="193"/>
      <c r="H36" s="201"/>
      <c r="I36" s="192"/>
      <c r="J36" s="195"/>
      <c r="K36" s="188"/>
      <c r="L36" s="193"/>
      <c r="M36" s="194"/>
      <c r="N36" s="192"/>
      <c r="O36" s="195"/>
      <c r="P36" s="188"/>
      <c r="Q36" s="232"/>
      <c r="R36" s="31" t="s">
        <v>170</v>
      </c>
      <c r="S36" s="23"/>
      <c r="T36" s="22">
        <v>270</v>
      </c>
      <c r="U36" s="188"/>
      <c r="V36" s="218"/>
      <c r="W36" s="196"/>
      <c r="X36" s="221"/>
      <c r="Y36" s="195"/>
      <c r="Z36" s="188"/>
    </row>
    <row r="37" spans="1:26" x14ac:dyDescent="0.15">
      <c r="A37" s="341"/>
      <c r="B37" s="258"/>
      <c r="C37" s="201"/>
      <c r="D37" s="192"/>
      <c r="E37" s="195"/>
      <c r="F37" s="188"/>
      <c r="G37" s="193"/>
      <c r="H37" s="201"/>
      <c r="I37" s="192"/>
      <c r="J37" s="195"/>
      <c r="K37" s="188"/>
      <c r="L37" s="193"/>
      <c r="M37" s="194"/>
      <c r="N37" s="192"/>
      <c r="O37" s="195"/>
      <c r="P37" s="188"/>
      <c r="Q37" s="232"/>
      <c r="R37" s="31" t="s">
        <v>169</v>
      </c>
      <c r="S37" s="23"/>
      <c r="T37" s="22">
        <v>1200</v>
      </c>
      <c r="U37" s="188"/>
      <c r="V37" s="218"/>
      <c r="W37" s="196"/>
      <c r="X37" s="221"/>
      <c r="Y37" s="197"/>
      <c r="Z37" s="188"/>
    </row>
    <row r="38" spans="1:26" x14ac:dyDescent="0.15">
      <c r="A38" s="341"/>
      <c r="B38" s="193"/>
      <c r="C38" s="194"/>
      <c r="D38" s="192"/>
      <c r="E38" s="195"/>
      <c r="F38" s="188"/>
      <c r="G38" s="193"/>
      <c r="H38" s="201"/>
      <c r="I38" s="192"/>
      <c r="J38" s="195"/>
      <c r="K38" s="188"/>
      <c r="L38" s="193"/>
      <c r="M38" s="194"/>
      <c r="N38" s="192"/>
      <c r="O38" s="195"/>
      <c r="P38" s="188"/>
      <c r="Q38" s="232"/>
      <c r="R38" s="31" t="s">
        <v>168</v>
      </c>
      <c r="S38" s="23"/>
      <c r="T38" s="22">
        <v>560</v>
      </c>
      <c r="U38" s="188"/>
      <c r="V38" s="218"/>
      <c r="W38" s="196"/>
      <c r="X38" s="194"/>
      <c r="Y38" s="197"/>
      <c r="Z38" s="188"/>
    </row>
    <row r="39" spans="1:26" x14ac:dyDescent="0.15">
      <c r="A39" s="341"/>
      <c r="B39" s="208"/>
      <c r="C39" s="194"/>
      <c r="D39" s="212"/>
      <c r="E39" s="195"/>
      <c r="F39" s="188"/>
      <c r="G39" s="194"/>
      <c r="H39" s="251"/>
      <c r="I39" s="194"/>
      <c r="J39" s="195"/>
      <c r="K39" s="188"/>
      <c r="L39" s="193"/>
      <c r="M39" s="194"/>
      <c r="N39" s="212"/>
      <c r="O39" s="195"/>
      <c r="P39" s="188"/>
      <c r="Q39" s="191"/>
      <c r="R39" s="31" t="s">
        <v>167</v>
      </c>
      <c r="S39" s="23"/>
      <c r="T39" s="161" t="s">
        <v>285</v>
      </c>
      <c r="U39" s="188"/>
      <c r="V39" s="192"/>
      <c r="W39" s="196"/>
      <c r="X39" s="194"/>
      <c r="Y39" s="197"/>
      <c r="Z39" s="188"/>
    </row>
    <row r="40" spans="1:26" x14ac:dyDescent="0.15">
      <c r="A40" s="199" t="s">
        <v>18</v>
      </c>
      <c r="B40" s="192"/>
      <c r="C40" s="255"/>
      <c r="D40" s="194"/>
      <c r="E40" s="195"/>
      <c r="F40" s="188"/>
      <c r="G40" s="194"/>
      <c r="H40" s="196"/>
      <c r="I40" s="194"/>
      <c r="J40" s="195"/>
      <c r="K40" s="188"/>
      <c r="L40" s="193"/>
      <c r="M40" s="194"/>
      <c r="N40" s="212"/>
      <c r="O40" s="195"/>
      <c r="P40" s="188"/>
      <c r="Q40" s="191"/>
      <c r="R40" s="20" t="s">
        <v>166</v>
      </c>
      <c r="S40" s="21"/>
      <c r="T40" s="22">
        <v>960</v>
      </c>
      <c r="U40" s="188"/>
      <c r="V40" s="192"/>
      <c r="W40" s="196"/>
      <c r="X40" s="194"/>
      <c r="Y40" s="197"/>
      <c r="Z40" s="188"/>
    </row>
    <row r="41" spans="1:26" x14ac:dyDescent="0.15">
      <c r="A41" s="204"/>
      <c r="B41" s="192"/>
      <c r="C41" s="193"/>
      <c r="D41" s="194"/>
      <c r="E41" s="195"/>
      <c r="F41" s="188"/>
      <c r="G41" s="194"/>
      <c r="H41" s="196"/>
      <c r="I41" s="194"/>
      <c r="J41" s="195"/>
      <c r="K41" s="188"/>
      <c r="L41" s="193"/>
      <c r="M41" s="194"/>
      <c r="N41" s="212"/>
      <c r="O41" s="195"/>
      <c r="P41" s="188"/>
      <c r="Q41" s="191"/>
      <c r="R41" s="24" t="s">
        <v>291</v>
      </c>
      <c r="S41" s="21"/>
      <c r="T41" s="161" t="s">
        <v>285</v>
      </c>
      <c r="U41" s="188"/>
      <c r="V41" s="192"/>
      <c r="W41" s="196"/>
      <c r="X41" s="194"/>
      <c r="Y41" s="197"/>
      <c r="Z41" s="188"/>
    </row>
    <row r="42" spans="1:26" x14ac:dyDescent="0.15">
      <c r="A42" s="204"/>
      <c r="B42" s="192"/>
      <c r="C42" s="193"/>
      <c r="D42" s="194"/>
      <c r="E42" s="195"/>
      <c r="F42" s="188"/>
      <c r="G42" s="194"/>
      <c r="H42" s="196"/>
      <c r="I42" s="194"/>
      <c r="J42" s="195"/>
      <c r="K42" s="188"/>
      <c r="L42" s="194"/>
      <c r="M42" s="255"/>
      <c r="N42" s="194"/>
      <c r="O42" s="195"/>
      <c r="P42" s="188"/>
      <c r="Q42" s="191"/>
      <c r="R42" s="24" t="s">
        <v>165</v>
      </c>
      <c r="S42" s="25"/>
      <c r="T42" s="22">
        <v>1100</v>
      </c>
      <c r="U42" s="188"/>
      <c r="V42" s="258"/>
      <c r="W42" s="196"/>
      <c r="X42" s="194"/>
      <c r="Y42" s="195"/>
      <c r="Z42" s="188"/>
    </row>
    <row r="43" spans="1:26" x14ac:dyDescent="0.15">
      <c r="A43" s="204"/>
      <c r="B43" s="192"/>
      <c r="C43" s="193"/>
      <c r="D43" s="194"/>
      <c r="E43" s="195"/>
      <c r="F43" s="188"/>
      <c r="G43" s="194"/>
      <c r="H43" s="196"/>
      <c r="I43" s="194"/>
      <c r="J43" s="195"/>
      <c r="K43" s="188"/>
      <c r="L43" s="194"/>
      <c r="M43" s="193"/>
      <c r="N43" s="194"/>
      <c r="O43" s="195"/>
      <c r="P43" s="188"/>
      <c r="Q43" s="191"/>
      <c r="R43" s="24" t="s">
        <v>164</v>
      </c>
      <c r="S43" s="25"/>
      <c r="T43" s="22">
        <v>70</v>
      </c>
      <c r="U43" s="188"/>
      <c r="V43" s="192"/>
      <c r="W43" s="193"/>
      <c r="X43" s="194"/>
      <c r="Y43" s="195"/>
      <c r="Z43" s="188"/>
    </row>
    <row r="44" spans="1:26" x14ac:dyDescent="0.15">
      <c r="A44" s="204"/>
      <c r="B44" s="192"/>
      <c r="C44" s="193"/>
      <c r="D44" s="194"/>
      <c r="E44" s="195"/>
      <c r="F44" s="188"/>
      <c r="G44" s="194"/>
      <c r="H44" s="193"/>
      <c r="I44" s="194"/>
      <c r="J44" s="195"/>
      <c r="K44" s="188"/>
      <c r="L44" s="194"/>
      <c r="M44" s="193"/>
      <c r="N44" s="194"/>
      <c r="O44" s="195"/>
      <c r="P44" s="188"/>
      <c r="Q44" s="191"/>
      <c r="R44" s="24" t="s">
        <v>163</v>
      </c>
      <c r="S44" s="25"/>
      <c r="T44" s="22">
        <v>40</v>
      </c>
      <c r="U44" s="188"/>
      <c r="V44" s="192"/>
      <c r="W44" s="193"/>
      <c r="X44" s="194"/>
      <c r="Y44" s="195"/>
      <c r="Z44" s="188"/>
    </row>
    <row r="45" spans="1:26" x14ac:dyDescent="0.15">
      <c r="A45" s="204"/>
      <c r="B45" s="216"/>
      <c r="C45" s="193"/>
      <c r="D45" s="194"/>
      <c r="E45" s="195"/>
      <c r="F45" s="188"/>
      <c r="G45" s="194"/>
      <c r="H45" s="193"/>
      <c r="I45" s="194"/>
      <c r="J45" s="195"/>
      <c r="K45" s="188"/>
      <c r="L45" s="194"/>
      <c r="M45" s="193"/>
      <c r="N45" s="194"/>
      <c r="O45" s="195"/>
      <c r="P45" s="188"/>
      <c r="Q45" s="191"/>
      <c r="R45" s="24" t="s">
        <v>298</v>
      </c>
      <c r="S45" s="25"/>
      <c r="T45" s="22">
        <v>580</v>
      </c>
      <c r="U45" s="188"/>
      <c r="V45" s="192"/>
      <c r="W45" s="193"/>
      <c r="X45" s="194"/>
      <c r="Y45" s="195"/>
      <c r="Z45" s="188"/>
    </row>
    <row r="46" spans="1:26" x14ac:dyDescent="0.15">
      <c r="A46" s="204"/>
      <c r="B46" s="193"/>
      <c r="C46" s="193"/>
      <c r="D46" s="193"/>
      <c r="E46" s="195"/>
      <c r="F46" s="188"/>
      <c r="G46" s="193"/>
      <c r="H46" s="193"/>
      <c r="I46" s="193"/>
      <c r="J46" s="195"/>
      <c r="K46" s="188"/>
      <c r="L46" s="193"/>
      <c r="M46" s="193"/>
      <c r="N46" s="193"/>
      <c r="O46" s="195"/>
      <c r="P46" s="188"/>
      <c r="Q46" s="191"/>
      <c r="R46" s="24" t="s">
        <v>162</v>
      </c>
      <c r="S46" s="25"/>
      <c r="T46" s="22">
        <v>410</v>
      </c>
      <c r="U46" s="188"/>
      <c r="V46" s="192"/>
      <c r="W46" s="193"/>
      <c r="X46" s="194"/>
      <c r="Y46" s="195"/>
      <c r="Z46" s="188"/>
    </row>
    <row r="47" spans="1:26" x14ac:dyDescent="0.15">
      <c r="A47" s="204"/>
      <c r="B47" s="192"/>
      <c r="C47" s="193"/>
      <c r="D47" s="219"/>
      <c r="E47" s="195"/>
      <c r="F47" s="188"/>
      <c r="G47" s="192"/>
      <c r="H47" s="193"/>
      <c r="I47" s="220"/>
      <c r="J47" s="195"/>
      <c r="K47" s="188"/>
      <c r="L47" s="192"/>
      <c r="M47" s="193"/>
      <c r="N47" s="194"/>
      <c r="O47" s="195"/>
      <c r="P47" s="188"/>
      <c r="Q47" s="191"/>
      <c r="R47" s="24" t="s">
        <v>161</v>
      </c>
      <c r="S47" s="25"/>
      <c r="T47" s="22">
        <v>130</v>
      </c>
      <c r="U47" s="188"/>
      <c r="V47" s="192"/>
      <c r="W47" s="193"/>
      <c r="X47" s="194"/>
      <c r="Y47" s="195"/>
      <c r="Z47" s="188"/>
    </row>
    <row r="48" spans="1:26" x14ac:dyDescent="0.15">
      <c r="A48" s="204"/>
      <c r="B48" s="192"/>
      <c r="C48" s="193"/>
      <c r="D48" s="219"/>
      <c r="E48" s="195"/>
      <c r="F48" s="188"/>
      <c r="G48" s="192"/>
      <c r="H48" s="193"/>
      <c r="I48" s="220"/>
      <c r="J48" s="195"/>
      <c r="K48" s="188"/>
      <c r="L48" s="192"/>
      <c r="M48" s="193"/>
      <c r="N48" s="194"/>
      <c r="O48" s="195"/>
      <c r="P48" s="188"/>
      <c r="Q48" s="191"/>
      <c r="R48" s="24" t="s">
        <v>160</v>
      </c>
      <c r="S48" s="25"/>
      <c r="T48" s="22">
        <v>110</v>
      </c>
      <c r="U48" s="188"/>
      <c r="V48" s="192"/>
      <c r="W48" s="193"/>
      <c r="X48" s="194"/>
      <c r="Y48" s="195"/>
      <c r="Z48" s="188"/>
    </row>
    <row r="49" spans="1:26" x14ac:dyDescent="0.15">
      <c r="A49" s="204"/>
      <c r="B49" s="192"/>
      <c r="C49" s="193"/>
      <c r="D49" s="219"/>
      <c r="E49" s="195"/>
      <c r="F49" s="188"/>
      <c r="G49" s="192"/>
      <c r="H49" s="193"/>
      <c r="I49" s="220"/>
      <c r="J49" s="195"/>
      <c r="K49" s="188"/>
      <c r="L49" s="192"/>
      <c r="M49" s="193"/>
      <c r="N49" s="194"/>
      <c r="O49" s="195"/>
      <c r="P49" s="188"/>
      <c r="Q49" s="194"/>
      <c r="R49" s="192"/>
      <c r="S49" s="194"/>
      <c r="T49" s="195"/>
      <c r="U49" s="188"/>
      <c r="V49" s="192"/>
      <c r="W49" s="193"/>
      <c r="X49" s="194"/>
      <c r="Y49" s="195"/>
      <c r="Z49" s="188"/>
    </row>
    <row r="50" spans="1:26" x14ac:dyDescent="0.15">
      <c r="A50" s="217"/>
      <c r="B50" s="192"/>
      <c r="C50" s="193"/>
      <c r="D50" s="219"/>
      <c r="E50" s="195"/>
      <c r="F50" s="188"/>
      <c r="G50" s="192"/>
      <c r="H50" s="193"/>
      <c r="I50" s="220"/>
      <c r="J50" s="195"/>
      <c r="K50" s="188"/>
      <c r="L50" s="192"/>
      <c r="M50" s="193"/>
      <c r="N50" s="194"/>
      <c r="O50" s="195"/>
      <c r="P50" s="188"/>
      <c r="Q50" s="194"/>
      <c r="R50" s="192"/>
      <c r="S50" s="194"/>
      <c r="T50" s="195"/>
      <c r="U50" s="188"/>
      <c r="V50" s="192"/>
      <c r="W50" s="193"/>
      <c r="X50" s="194"/>
      <c r="Y50" s="195"/>
      <c r="Z50" s="188"/>
    </row>
    <row r="51" spans="1:26" x14ac:dyDescent="0.15">
      <c r="A51" s="204"/>
      <c r="B51" s="192"/>
      <c r="C51" s="193"/>
      <c r="D51" s="219"/>
      <c r="E51" s="195"/>
      <c r="F51" s="188"/>
      <c r="G51" s="192"/>
      <c r="H51" s="193"/>
      <c r="I51" s="220"/>
      <c r="J51" s="195"/>
      <c r="K51" s="188"/>
      <c r="L51" s="192"/>
      <c r="M51" s="193"/>
      <c r="N51" s="194"/>
      <c r="O51" s="195"/>
      <c r="P51" s="188"/>
      <c r="Q51" s="194"/>
      <c r="R51" s="192"/>
      <c r="S51" s="194"/>
      <c r="T51" s="195"/>
      <c r="U51" s="188"/>
      <c r="V51" s="192"/>
      <c r="W51" s="193"/>
      <c r="X51" s="194"/>
      <c r="Y51" s="195"/>
      <c r="Z51" s="188"/>
    </row>
    <row r="52" spans="1:26" x14ac:dyDescent="0.15">
      <c r="A52" s="223">
        <f>SUM(F54,K54,P54,U54,Z54)</f>
        <v>0</v>
      </c>
      <c r="B52" s="192"/>
      <c r="C52" s="193"/>
      <c r="D52" s="219"/>
      <c r="E52" s="195"/>
      <c r="F52" s="188"/>
      <c r="G52" s="192"/>
      <c r="H52" s="193"/>
      <c r="I52" s="220"/>
      <c r="J52" s="195"/>
      <c r="K52" s="188"/>
      <c r="L52" s="192"/>
      <c r="M52" s="193"/>
      <c r="N52" s="194"/>
      <c r="O52" s="195"/>
      <c r="P52" s="188"/>
      <c r="Q52" s="194"/>
      <c r="R52" s="192"/>
      <c r="S52" s="194"/>
      <c r="T52" s="195"/>
      <c r="U52" s="188"/>
      <c r="V52" s="192"/>
      <c r="W52" s="193"/>
      <c r="X52" s="194"/>
      <c r="Y52" s="195"/>
      <c r="Z52" s="188"/>
    </row>
    <row r="53" spans="1:26" x14ac:dyDescent="0.15">
      <c r="A53" s="204"/>
      <c r="B53" s="192"/>
      <c r="C53" s="193"/>
      <c r="D53" s="219"/>
      <c r="E53" s="195"/>
      <c r="F53" s="188"/>
      <c r="G53" s="192"/>
      <c r="H53" s="193"/>
      <c r="I53" s="220"/>
      <c r="J53" s="195"/>
      <c r="K53" s="188"/>
      <c r="L53" s="192"/>
      <c r="M53" s="193"/>
      <c r="N53" s="194"/>
      <c r="O53" s="195"/>
      <c r="P53" s="188"/>
      <c r="Q53" s="194"/>
      <c r="R53" s="192"/>
      <c r="S53" s="194"/>
      <c r="T53" s="195"/>
      <c r="U53" s="188"/>
      <c r="V53" s="192"/>
      <c r="W53" s="193"/>
      <c r="X53" s="194"/>
      <c r="Y53" s="195"/>
      <c r="Z53" s="188"/>
    </row>
    <row r="54" spans="1:26" x14ac:dyDescent="0.15">
      <c r="A54" s="224">
        <f>SUM(E54,J54,O54,T54,Y54)</f>
        <v>6560</v>
      </c>
      <c r="B54" s="189"/>
      <c r="C54" s="225" t="s">
        <v>5</v>
      </c>
      <c r="D54" s="226"/>
      <c r="E54" s="227">
        <f>SUM(E34)</f>
        <v>270</v>
      </c>
      <c r="F54" s="228" t="str">
        <f>IF((COUNT(F34)=0),"",SUM(F34))</f>
        <v/>
      </c>
      <c r="G54" s="189"/>
      <c r="H54" s="225"/>
      <c r="I54" s="229"/>
      <c r="J54" s="227"/>
      <c r="K54" s="228"/>
      <c r="L54" s="189"/>
      <c r="M54" s="187"/>
      <c r="N54" s="191"/>
      <c r="O54" s="230"/>
      <c r="P54" s="231"/>
      <c r="Q54" s="191"/>
      <c r="R54" s="233" t="s">
        <v>5</v>
      </c>
      <c r="S54" s="191"/>
      <c r="T54" s="227">
        <f>SUM(T34:T48)</f>
        <v>6290</v>
      </c>
      <c r="U54" s="228" t="str">
        <f>IF((COUNT(U34:U48)=0),"",SUM(U34:U48))</f>
        <v/>
      </c>
      <c r="V54" s="189"/>
      <c r="W54" s="225"/>
      <c r="X54" s="191"/>
      <c r="Y54" s="227"/>
      <c r="Z54" s="228"/>
    </row>
    <row r="55" spans="1:26" x14ac:dyDescent="0.15">
      <c r="A55" s="234"/>
      <c r="B55" s="242"/>
      <c r="C55" s="236"/>
      <c r="D55" s="260"/>
      <c r="E55" s="238"/>
      <c r="F55" s="261"/>
      <c r="G55" s="242"/>
      <c r="H55" s="236"/>
      <c r="I55" s="262"/>
      <c r="J55" s="238"/>
      <c r="K55" s="261"/>
      <c r="L55" s="242"/>
      <c r="M55" s="236"/>
      <c r="N55" s="263"/>
      <c r="O55" s="238"/>
      <c r="P55" s="261"/>
      <c r="Q55" s="263"/>
      <c r="R55" s="242"/>
      <c r="S55" s="263"/>
      <c r="T55" s="238"/>
      <c r="U55" s="261"/>
      <c r="V55" s="242"/>
      <c r="W55" s="236"/>
      <c r="X55" s="263"/>
      <c r="Y55" s="238"/>
      <c r="Z55" s="261"/>
    </row>
    <row r="56" spans="1:26" x14ac:dyDescent="0.15">
      <c r="A56" s="264" t="s">
        <v>1</v>
      </c>
      <c r="B56" s="265"/>
      <c r="C56" s="265"/>
      <c r="D56" s="266"/>
      <c r="E56" s="267"/>
      <c r="F56" s="268"/>
      <c r="G56" s="265"/>
      <c r="H56" s="265"/>
      <c r="I56" s="266"/>
      <c r="J56" s="267"/>
      <c r="K56" s="268"/>
      <c r="L56" s="265"/>
      <c r="M56" s="265"/>
      <c r="N56" s="265"/>
      <c r="O56" s="267"/>
      <c r="P56" s="268"/>
      <c r="Q56" s="265"/>
      <c r="R56" s="265"/>
      <c r="S56" s="265"/>
      <c r="T56" s="267"/>
      <c r="U56" s="268"/>
      <c r="V56" s="265"/>
      <c r="W56" s="265"/>
      <c r="X56" s="265"/>
      <c r="Y56" s="267"/>
      <c r="Z56" s="268"/>
    </row>
    <row r="57" spans="1:26" x14ac:dyDescent="0.15">
      <c r="A57" s="332" t="s">
        <v>375</v>
      </c>
      <c r="B57" s="332"/>
      <c r="C57" s="332"/>
      <c r="D57" s="332"/>
      <c r="E57" s="332"/>
      <c r="F57" s="332"/>
      <c r="G57" s="332"/>
      <c r="H57" s="332"/>
      <c r="I57" s="332"/>
      <c r="J57" s="332"/>
      <c r="K57" s="332"/>
      <c r="L57" s="332"/>
      <c r="M57" s="332"/>
      <c r="N57" s="332"/>
      <c r="O57" s="332"/>
      <c r="P57" s="332"/>
      <c r="Q57" s="332"/>
      <c r="R57" s="332"/>
      <c r="S57" s="332"/>
      <c r="T57" s="332"/>
      <c r="U57" s="332"/>
      <c r="V57" s="332"/>
      <c r="W57" s="285" t="s">
        <v>663</v>
      </c>
      <c r="X57" s="269"/>
      <c r="Y57" s="270"/>
      <c r="Z57" s="271" t="s">
        <v>34</v>
      </c>
    </row>
    <row r="58" spans="1:26" x14ac:dyDescent="0.15">
      <c r="A58" s="333"/>
      <c r="B58" s="333"/>
      <c r="C58" s="333"/>
      <c r="D58" s="333"/>
      <c r="E58" s="333"/>
      <c r="F58" s="333"/>
      <c r="G58" s="333"/>
      <c r="H58" s="333"/>
      <c r="I58" s="333"/>
      <c r="J58" s="333"/>
      <c r="K58" s="333"/>
      <c r="L58" s="333"/>
      <c r="M58" s="333"/>
      <c r="N58" s="333"/>
      <c r="O58" s="333"/>
      <c r="P58" s="333"/>
      <c r="Q58" s="333"/>
      <c r="R58" s="333"/>
      <c r="S58" s="333"/>
      <c r="T58" s="333"/>
      <c r="U58" s="333"/>
      <c r="V58" s="333"/>
      <c r="W58" s="285" t="s">
        <v>664</v>
      </c>
      <c r="X58" s="272"/>
      <c r="Y58" s="273"/>
      <c r="Z58" s="274"/>
    </row>
    <row r="59" spans="1:26" x14ac:dyDescent="0.15">
      <c r="A59" s="333" t="s">
        <v>28</v>
      </c>
      <c r="B59" s="334"/>
      <c r="C59" s="334"/>
      <c r="D59" s="334"/>
      <c r="E59" s="334"/>
      <c r="F59" s="334"/>
      <c r="G59" s="334"/>
      <c r="H59" s="334"/>
      <c r="I59" s="334"/>
      <c r="J59" s="334"/>
      <c r="K59" s="334"/>
      <c r="L59" s="334"/>
      <c r="M59" s="334"/>
      <c r="N59" s="334"/>
      <c r="O59" s="334"/>
      <c r="P59" s="334"/>
      <c r="Q59" s="334"/>
      <c r="R59" s="334"/>
      <c r="S59" s="334"/>
      <c r="T59" s="334"/>
      <c r="U59" s="334"/>
      <c r="V59" s="334"/>
      <c r="W59" s="273"/>
      <c r="X59" s="273"/>
      <c r="Y59" s="273"/>
      <c r="Z59" s="275"/>
    </row>
    <row r="60" spans="1:26" x14ac:dyDescent="0.15">
      <c r="A60" s="333" t="s">
        <v>294</v>
      </c>
      <c r="B60" s="334"/>
      <c r="C60" s="334"/>
      <c r="D60" s="334"/>
      <c r="E60" s="334"/>
      <c r="F60" s="334"/>
      <c r="G60" s="334"/>
      <c r="H60" s="334"/>
      <c r="I60" s="334"/>
      <c r="J60" s="334"/>
      <c r="K60" s="334"/>
      <c r="L60" s="334"/>
      <c r="M60" s="334"/>
      <c r="N60" s="334"/>
      <c r="O60" s="334"/>
      <c r="P60" s="334"/>
      <c r="Q60" s="334"/>
      <c r="R60" s="334"/>
      <c r="S60" s="334"/>
      <c r="T60" s="334"/>
      <c r="U60" s="334"/>
      <c r="V60" s="334"/>
      <c r="W60" s="273"/>
      <c r="X60" s="273"/>
      <c r="Y60" s="273"/>
      <c r="Z60" s="275"/>
    </row>
  </sheetData>
  <sheetProtection algorithmName="SHA-512" hashValue="PFBVlSJHXghQreEyfYkbV10m0x4MQYKCfRBO8u0Vbmk+ZDULJOTcwHkFwxMc2kavhIW0tOyFfM13N7sun6y7KQ==" saltValue="dglvCsneAxQz3SqhlvpY7g==" spinCount="100000" sheet="1" objects="1" scenarios="1"/>
  <mergeCells count="53">
    <mergeCell ref="A1:A2"/>
    <mergeCell ref="B1:F2"/>
    <mergeCell ref="G1:J1"/>
    <mergeCell ref="K1:L1"/>
    <mergeCell ref="M1:O1"/>
    <mergeCell ref="R1:T1"/>
    <mergeCell ref="U1:U3"/>
    <mergeCell ref="V1:Y3"/>
    <mergeCell ref="G2:J3"/>
    <mergeCell ref="K2:L3"/>
    <mergeCell ref="M2:O3"/>
    <mergeCell ref="P2:Q3"/>
    <mergeCell ref="R2:T3"/>
    <mergeCell ref="P1:Q1"/>
    <mergeCell ref="Z2:Z3"/>
    <mergeCell ref="B3:F3"/>
    <mergeCell ref="B4:F4"/>
    <mergeCell ref="G4:K4"/>
    <mergeCell ref="L4:P4"/>
    <mergeCell ref="Q4:U4"/>
    <mergeCell ref="V4:Z4"/>
    <mergeCell ref="B5:D5"/>
    <mergeCell ref="G5:I5"/>
    <mergeCell ref="L5:N5"/>
    <mergeCell ref="Q5:S5"/>
    <mergeCell ref="V5:X5"/>
    <mergeCell ref="A57:V57"/>
    <mergeCell ref="A58:V58"/>
    <mergeCell ref="A59:V59"/>
    <mergeCell ref="A60:V60"/>
    <mergeCell ref="B15:F15"/>
    <mergeCell ref="G15:K15"/>
    <mergeCell ref="L15:P15"/>
    <mergeCell ref="Q15:U15"/>
    <mergeCell ref="V15:Z15"/>
    <mergeCell ref="V33:X33"/>
    <mergeCell ref="Q16:S16"/>
    <mergeCell ref="V16:X16"/>
    <mergeCell ref="B32:F32"/>
    <mergeCell ref="G32:K32"/>
    <mergeCell ref="L32:P32"/>
    <mergeCell ref="Q32:U32"/>
    <mergeCell ref="A7:A9"/>
    <mergeCell ref="A18:A20"/>
    <mergeCell ref="B16:D16"/>
    <mergeCell ref="G16:I16"/>
    <mergeCell ref="L16:N16"/>
    <mergeCell ref="V32:Z32"/>
    <mergeCell ref="A35:A39"/>
    <mergeCell ref="B33:D33"/>
    <mergeCell ref="G33:I33"/>
    <mergeCell ref="L33:N33"/>
    <mergeCell ref="Q33:S33"/>
  </mergeCells>
  <phoneticPr fontId="4"/>
  <dataValidations count="5">
    <dataValidation imeMode="disabled" allowBlank="1" showInputMessage="1" showErrorMessage="1" errorTitle="入力エラー" error="入力された部数は販売店の持ち部数を超えています。_x000a_表示部数以下の数字を入力して下さい。" sqref="F36:F53" xr:uid="{283D2A53-D899-4E41-A7E5-D46CEC01B013}"/>
    <dataValidation type="whole" imeMode="disabled" allowBlank="1" showInputMessage="1" showErrorMessage="1" sqref="F7 Z7:Z10" xr:uid="{05E0D8B6-90C5-4BC1-A753-696DE0D4C469}">
      <formula1>0</formula1>
      <formula2>0</formula2>
    </dataValidation>
    <dataValidation type="whole" imeMode="disabled" allowBlank="1" showInputMessage="1" showErrorMessage="1" errorTitle="入力エラー" error="入力された部数は販売店の持ち部数を超えています。_x000a_表示部数以下の数字を入力して下さい。" sqref="Z37:Z41 Z34:Z35 U35" xr:uid="{6B5CC2A3-5D99-4297-A715-00F8428F4CDC}">
      <formula1>0</formula1>
      <formula2>0</formula2>
    </dataValidation>
    <dataValidation type="whole" imeMode="disabled" allowBlank="1" showInputMessage="1" showErrorMessage="1" errorTitle="入力エラー" error="入力された部数は販売店の持ち部数を超えています。_x000a_表示部数以下の数字を入力して下さい。" sqref="U43 Z42" xr:uid="{61239938-4AF8-4C97-B1AF-66A6DC9B5732}">
      <formula1>0</formula1>
      <formula2>#REF!</formula2>
    </dataValidation>
    <dataValidation type="whole" imeMode="disabled" allowBlank="1" showErrorMessage="1" errorTitle="入力エラー" error="入力された部数は販売店の持ち部数を超えています。_x000a_表示部数以下の数字を入力して下さい。" sqref="K34:K35 K6:K10 P6 F6 F8:F10 U34 F34:F35 Z6 U36:U42 Z36 U6:U10" xr:uid="{0933E70D-E177-4BAC-9BB5-D7C68F1BEBA2}">
      <formula1>0</formula1>
      <formula2>E6</formula2>
    </dataValidation>
  </dataValidations>
  <printOptions horizontalCentered="1" verticalCentered="1"/>
  <pageMargins left="0.19685039370078741" right="0" top="0" bottom="0.19685039370078741" header="0" footer="0"/>
  <pageSetup paperSize="12" scale="88" orientation="landscape" r:id="rId1"/>
  <ignoredErrors>
    <ignoredError sqref="V1 R1:R2 M1:M2 G2 B1 B3"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C683F-605F-4E0F-832A-D63700F788ED}">
  <sheetPr>
    <tabColor theme="1"/>
    <pageSetUpPr fitToPage="1"/>
  </sheetPr>
  <dimension ref="A1:Z60"/>
  <sheetViews>
    <sheetView showGridLines="0" zoomScale="85" zoomScaleNormal="85" workbookViewId="0">
      <selection activeCell="B1" sqref="B1:F2"/>
    </sheetView>
  </sheetViews>
  <sheetFormatPr defaultRowHeight="13.5" x14ac:dyDescent="0.15"/>
  <cols>
    <col min="1" max="1" width="9" style="171"/>
    <col min="2" max="2" width="3.125" style="171" customWidth="1"/>
    <col min="3" max="3" width="16.625" style="171" customWidth="1"/>
    <col min="4" max="4" width="3.125" style="171" customWidth="1"/>
    <col min="5" max="6" width="8.125" style="171" customWidth="1"/>
    <col min="7" max="7" width="3.125" style="171" customWidth="1"/>
    <col min="8" max="8" width="16.625" style="171" customWidth="1"/>
    <col min="9" max="9" width="3.125" style="171" customWidth="1"/>
    <col min="10" max="11" width="8.125" style="171" customWidth="1"/>
    <col min="12" max="12" width="3.125" style="171" customWidth="1"/>
    <col min="13" max="13" width="16.625" style="171" customWidth="1"/>
    <col min="14" max="14" width="3.125" style="171" customWidth="1"/>
    <col min="15" max="16" width="8.125" style="171" customWidth="1"/>
    <col min="17" max="17" width="3.125" style="171" customWidth="1"/>
    <col min="18" max="18" width="16.625" style="171" customWidth="1"/>
    <col min="19" max="19" width="3.125" style="171" customWidth="1"/>
    <col min="20" max="21" width="8.125" style="171" customWidth="1"/>
    <col min="22" max="22" width="3.125" style="171" customWidth="1"/>
    <col min="23" max="23" width="16.625" style="171" customWidth="1"/>
    <col min="24" max="24" width="3.125" style="171" customWidth="1"/>
    <col min="25" max="26" width="8.125" style="171" customWidth="1"/>
    <col min="27" max="16384" width="9" style="171"/>
  </cols>
  <sheetData>
    <row r="1" spans="1:26" ht="18.75" customHeight="1" x14ac:dyDescent="0.15">
      <c r="A1" s="345" t="s">
        <v>29</v>
      </c>
      <c r="B1" s="347" t="str">
        <f>IF(記入欄!G2="","",記入欄!G2)</f>
        <v/>
      </c>
      <c r="C1" s="347"/>
      <c r="D1" s="347"/>
      <c r="E1" s="347"/>
      <c r="F1" s="347"/>
      <c r="G1" s="376" t="s">
        <v>33</v>
      </c>
      <c r="H1" s="377"/>
      <c r="I1" s="377"/>
      <c r="J1" s="378"/>
      <c r="K1" s="379" t="s">
        <v>3</v>
      </c>
      <c r="L1" s="380"/>
      <c r="M1" s="349" t="str">
        <f>IF(記入欄!G5="","",記入欄!G5)</f>
        <v/>
      </c>
      <c r="N1" s="349"/>
      <c r="O1" s="349"/>
      <c r="P1" s="372" t="s">
        <v>446</v>
      </c>
      <c r="Q1" s="373"/>
      <c r="R1" s="349" t="str">
        <f>IF(記入欄!G7="","",記入欄!G7)</f>
        <v/>
      </c>
      <c r="S1" s="349"/>
      <c r="T1" s="349"/>
      <c r="U1" s="350" t="s">
        <v>447</v>
      </c>
      <c r="V1" s="351" t="str">
        <f>IF(記入欄!G8="","",記入欄!G8)</f>
        <v/>
      </c>
      <c r="W1" s="352"/>
      <c r="X1" s="352"/>
      <c r="Y1" s="353"/>
      <c r="Z1" s="170" t="s">
        <v>0</v>
      </c>
    </row>
    <row r="2" spans="1:26" ht="13.5" customHeight="1" x14ac:dyDescent="0.15">
      <c r="A2" s="346"/>
      <c r="B2" s="348"/>
      <c r="C2" s="348"/>
      <c r="D2" s="348"/>
      <c r="E2" s="348"/>
      <c r="F2" s="348"/>
      <c r="G2" s="360" t="str">
        <f>IF(記入欄!G4="","",記入欄!G4)</f>
        <v/>
      </c>
      <c r="H2" s="361"/>
      <c r="I2" s="361"/>
      <c r="J2" s="362"/>
      <c r="K2" s="366" t="s">
        <v>2</v>
      </c>
      <c r="L2" s="367"/>
      <c r="M2" s="370" t="str">
        <f>IF(記入欄!G6="","",記入欄!G6)</f>
        <v/>
      </c>
      <c r="N2" s="370"/>
      <c r="O2" s="370"/>
      <c r="P2" s="372" t="s">
        <v>448</v>
      </c>
      <c r="Q2" s="373"/>
      <c r="R2" s="374">
        <f>集計表!R30</f>
        <v>0</v>
      </c>
      <c r="S2" s="374"/>
      <c r="T2" s="374"/>
      <c r="U2" s="350"/>
      <c r="V2" s="354"/>
      <c r="W2" s="355"/>
      <c r="X2" s="355"/>
      <c r="Y2" s="356"/>
      <c r="Z2" s="342">
        <v>8</v>
      </c>
    </row>
    <row r="3" spans="1:26" ht="13.5" customHeight="1" x14ac:dyDescent="0.15">
      <c r="A3" s="172" t="s">
        <v>30</v>
      </c>
      <c r="B3" s="344" t="str">
        <f>IF(記入欄!G3="","",記入欄!G3)</f>
        <v/>
      </c>
      <c r="C3" s="344"/>
      <c r="D3" s="344"/>
      <c r="E3" s="344"/>
      <c r="F3" s="344"/>
      <c r="G3" s="363"/>
      <c r="H3" s="364"/>
      <c r="I3" s="364"/>
      <c r="J3" s="365"/>
      <c r="K3" s="368"/>
      <c r="L3" s="369"/>
      <c r="M3" s="371"/>
      <c r="N3" s="371"/>
      <c r="O3" s="371"/>
      <c r="P3" s="372"/>
      <c r="Q3" s="373"/>
      <c r="R3" s="375"/>
      <c r="S3" s="375"/>
      <c r="T3" s="375"/>
      <c r="U3" s="350"/>
      <c r="V3" s="357"/>
      <c r="W3" s="358"/>
      <c r="X3" s="358"/>
      <c r="Y3" s="359"/>
      <c r="Z3" s="343"/>
    </row>
    <row r="4" spans="1:26" x14ac:dyDescent="0.15">
      <c r="A4" s="173" t="s">
        <v>14</v>
      </c>
      <c r="B4" s="335" t="s">
        <v>6</v>
      </c>
      <c r="C4" s="336"/>
      <c r="D4" s="336"/>
      <c r="E4" s="336"/>
      <c r="F4" s="337"/>
      <c r="G4" s="335" t="s">
        <v>7</v>
      </c>
      <c r="H4" s="336"/>
      <c r="I4" s="336"/>
      <c r="J4" s="336"/>
      <c r="K4" s="337"/>
      <c r="L4" s="335" t="s">
        <v>8</v>
      </c>
      <c r="M4" s="336"/>
      <c r="N4" s="336"/>
      <c r="O4" s="336"/>
      <c r="P4" s="337"/>
      <c r="Q4" s="335" t="s">
        <v>10</v>
      </c>
      <c r="R4" s="336"/>
      <c r="S4" s="336"/>
      <c r="T4" s="336"/>
      <c r="U4" s="337"/>
      <c r="V4" s="335" t="s">
        <v>11</v>
      </c>
      <c r="W4" s="336"/>
      <c r="X4" s="336"/>
      <c r="Y4" s="336"/>
      <c r="Z4" s="337"/>
    </row>
    <row r="5" spans="1:26" ht="14.25" x14ac:dyDescent="0.15">
      <c r="A5" s="174">
        <v>34</v>
      </c>
      <c r="B5" s="338" t="s">
        <v>15</v>
      </c>
      <c r="C5" s="339"/>
      <c r="D5" s="340"/>
      <c r="E5" s="175" t="s">
        <v>16</v>
      </c>
      <c r="F5" s="176" t="s">
        <v>17</v>
      </c>
      <c r="G5" s="338" t="s">
        <v>15</v>
      </c>
      <c r="H5" s="339"/>
      <c r="I5" s="340"/>
      <c r="J5" s="175" t="s">
        <v>16</v>
      </c>
      <c r="K5" s="176" t="s">
        <v>17</v>
      </c>
      <c r="L5" s="338" t="s">
        <v>15</v>
      </c>
      <c r="M5" s="339"/>
      <c r="N5" s="340"/>
      <c r="O5" s="175" t="s">
        <v>16</v>
      </c>
      <c r="P5" s="176" t="s">
        <v>17</v>
      </c>
      <c r="Q5" s="338" t="s">
        <v>15</v>
      </c>
      <c r="R5" s="339"/>
      <c r="S5" s="340"/>
      <c r="T5" s="175" t="s">
        <v>16</v>
      </c>
      <c r="U5" s="176" t="s">
        <v>17</v>
      </c>
      <c r="V5" s="338" t="s">
        <v>15</v>
      </c>
      <c r="W5" s="339"/>
      <c r="X5" s="340"/>
      <c r="Y5" s="175" t="s">
        <v>16</v>
      </c>
      <c r="Z5" s="176" t="s">
        <v>17</v>
      </c>
    </row>
    <row r="6" spans="1:26" x14ac:dyDescent="0.15">
      <c r="A6" s="177" t="s">
        <v>473</v>
      </c>
      <c r="B6" s="178"/>
      <c r="C6" s="12" t="s">
        <v>296</v>
      </c>
      <c r="D6" s="13"/>
      <c r="E6" s="14">
        <v>1470</v>
      </c>
      <c r="F6" s="179"/>
      <c r="G6" s="180"/>
      <c r="H6" s="12" t="s">
        <v>215</v>
      </c>
      <c r="I6" s="16"/>
      <c r="J6" s="14">
        <v>1920</v>
      </c>
      <c r="K6" s="179"/>
      <c r="L6" s="182"/>
      <c r="M6" s="183"/>
      <c r="N6" s="184"/>
      <c r="O6" s="185"/>
      <c r="P6" s="179"/>
      <c r="Q6" s="181"/>
      <c r="R6" s="12" t="s">
        <v>214</v>
      </c>
      <c r="S6" s="16"/>
      <c r="T6" s="14">
        <v>5780</v>
      </c>
      <c r="U6" s="179"/>
      <c r="V6" s="182"/>
      <c r="W6" s="183"/>
      <c r="X6" s="184"/>
      <c r="Y6" s="185"/>
      <c r="Z6" s="179"/>
    </row>
    <row r="7" spans="1:26" ht="13.5" customHeight="1" x14ac:dyDescent="0.15">
      <c r="A7" s="341" t="s">
        <v>474</v>
      </c>
      <c r="B7" s="186"/>
      <c r="C7" s="20" t="s">
        <v>212</v>
      </c>
      <c r="D7" s="21"/>
      <c r="E7" s="22">
        <v>1140</v>
      </c>
      <c r="F7" s="188"/>
      <c r="G7" s="189"/>
      <c r="H7" s="24" t="s">
        <v>211</v>
      </c>
      <c r="I7" s="25"/>
      <c r="J7" s="22">
        <v>400</v>
      </c>
      <c r="K7" s="188"/>
      <c r="L7" s="192"/>
      <c r="M7" s="193"/>
      <c r="N7" s="194"/>
      <c r="O7" s="195"/>
      <c r="P7" s="188"/>
      <c r="Q7" s="191"/>
      <c r="R7" s="24" t="s">
        <v>210</v>
      </c>
      <c r="S7" s="25"/>
      <c r="T7" s="22">
        <v>2910</v>
      </c>
      <c r="U7" s="188"/>
      <c r="V7" s="192"/>
      <c r="W7" s="196"/>
      <c r="X7" s="194"/>
      <c r="Y7" s="197"/>
      <c r="Z7" s="188"/>
    </row>
    <row r="8" spans="1:26" x14ac:dyDescent="0.15">
      <c r="A8" s="341"/>
      <c r="B8" s="198"/>
      <c r="C8" s="24" t="s">
        <v>199</v>
      </c>
      <c r="D8" s="21"/>
      <c r="E8" s="22">
        <v>1100</v>
      </c>
      <c r="F8" s="188"/>
      <c r="G8" s="189"/>
      <c r="H8" s="24" t="s">
        <v>209</v>
      </c>
      <c r="I8" s="25"/>
      <c r="J8" s="22">
        <v>90</v>
      </c>
      <c r="K8" s="188"/>
      <c r="L8" s="192"/>
      <c r="M8" s="193"/>
      <c r="N8" s="194"/>
      <c r="O8" s="195"/>
      <c r="P8" s="188"/>
      <c r="Q8" s="191"/>
      <c r="R8" s="24" t="s">
        <v>208</v>
      </c>
      <c r="S8" s="25"/>
      <c r="T8" s="22">
        <v>3150</v>
      </c>
      <c r="U8" s="188"/>
      <c r="V8" s="192"/>
      <c r="W8" s="196"/>
      <c r="X8" s="194"/>
      <c r="Y8" s="197"/>
      <c r="Z8" s="188"/>
    </row>
    <row r="9" spans="1:26" x14ac:dyDescent="0.15">
      <c r="A9" s="341"/>
      <c r="B9" s="189"/>
      <c r="C9" s="24" t="s">
        <v>207</v>
      </c>
      <c r="D9" s="21"/>
      <c r="E9" s="22">
        <v>40</v>
      </c>
      <c r="F9" s="188"/>
      <c r="G9" s="189"/>
      <c r="H9" s="24" t="s">
        <v>206</v>
      </c>
      <c r="I9" s="25"/>
      <c r="J9" s="22">
        <v>490</v>
      </c>
      <c r="K9" s="188"/>
      <c r="L9" s="192"/>
      <c r="M9" s="193"/>
      <c r="N9" s="194"/>
      <c r="O9" s="195"/>
      <c r="P9" s="188"/>
      <c r="Q9" s="191"/>
      <c r="R9" s="24" t="s">
        <v>205</v>
      </c>
      <c r="S9" s="25"/>
      <c r="T9" s="22">
        <v>1800</v>
      </c>
      <c r="U9" s="188"/>
      <c r="V9" s="192"/>
      <c r="W9" s="196"/>
      <c r="X9" s="194"/>
      <c r="Y9" s="197"/>
      <c r="Z9" s="188"/>
    </row>
    <row r="10" spans="1:26" x14ac:dyDescent="0.15">
      <c r="A10" s="341"/>
      <c r="B10" s="191"/>
      <c r="C10" s="167" t="s">
        <v>204</v>
      </c>
      <c r="D10" s="21"/>
      <c r="E10" s="50">
        <v>180</v>
      </c>
      <c r="F10" s="203"/>
      <c r="G10" s="191"/>
      <c r="H10" s="165" t="s">
        <v>203</v>
      </c>
      <c r="I10" s="25"/>
      <c r="J10" s="161" t="s">
        <v>285</v>
      </c>
      <c r="K10" s="188"/>
      <c r="L10" s="192"/>
      <c r="M10" s="193"/>
      <c r="N10" s="194"/>
      <c r="O10" s="195"/>
      <c r="P10" s="188"/>
      <c r="Q10" s="191"/>
      <c r="R10" s="24" t="s">
        <v>202</v>
      </c>
      <c r="S10" s="25"/>
      <c r="T10" s="22">
        <v>2710</v>
      </c>
      <c r="U10" s="188"/>
      <c r="V10" s="192"/>
      <c r="W10" s="196"/>
      <c r="X10" s="194"/>
      <c r="Y10" s="197"/>
      <c r="Z10" s="188"/>
    </row>
    <row r="11" spans="1:26" x14ac:dyDescent="0.15">
      <c r="A11" s="199" t="s">
        <v>18</v>
      </c>
      <c r="B11" s="191"/>
      <c r="C11" s="31" t="s">
        <v>201</v>
      </c>
      <c r="D11" s="33"/>
      <c r="E11" s="29">
        <v>660</v>
      </c>
      <c r="F11" s="203"/>
      <c r="G11" s="194"/>
      <c r="H11" s="201"/>
      <c r="I11" s="206"/>
      <c r="J11" s="195"/>
      <c r="K11" s="188"/>
      <c r="L11" s="194"/>
      <c r="M11" s="194"/>
      <c r="N11" s="206"/>
      <c r="O11" s="195"/>
      <c r="P11" s="188"/>
      <c r="Q11" s="207"/>
      <c r="R11" s="24" t="s">
        <v>200</v>
      </c>
      <c r="S11" s="34"/>
      <c r="T11" s="22">
        <v>1700</v>
      </c>
      <c r="U11" s="188"/>
      <c r="V11" s="208"/>
      <c r="W11" s="196"/>
      <c r="X11" s="209"/>
      <c r="Y11" s="197"/>
      <c r="Z11" s="188"/>
    </row>
    <row r="12" spans="1:26" x14ac:dyDescent="0.15">
      <c r="A12" s="204"/>
      <c r="B12" s="194"/>
      <c r="C12" s="201"/>
      <c r="D12" s="194"/>
      <c r="E12" s="210"/>
      <c r="F12" s="203"/>
      <c r="G12" s="194"/>
      <c r="H12" s="201"/>
      <c r="I12" s="212"/>
      <c r="J12" s="195"/>
      <c r="K12" s="188"/>
      <c r="L12" s="194"/>
      <c r="M12" s="194"/>
      <c r="N12" s="212"/>
      <c r="O12" s="195"/>
      <c r="P12" s="188"/>
      <c r="Q12" s="191"/>
      <c r="R12" s="24" t="s">
        <v>199</v>
      </c>
      <c r="S12" s="25"/>
      <c r="T12" s="22">
        <v>3100</v>
      </c>
      <c r="U12" s="188"/>
      <c r="V12" s="192"/>
      <c r="W12" s="193"/>
      <c r="X12" s="194"/>
      <c r="Y12" s="195"/>
      <c r="Z12" s="188"/>
    </row>
    <row r="13" spans="1:26" x14ac:dyDescent="0.15">
      <c r="A13" s="204"/>
      <c r="B13" s="194"/>
      <c r="C13" s="194"/>
      <c r="D13" s="194"/>
      <c r="E13" s="202"/>
      <c r="F13" s="203"/>
      <c r="G13" s="194"/>
      <c r="H13" s="201"/>
      <c r="I13" s="212"/>
      <c r="J13" s="195"/>
      <c r="K13" s="188"/>
      <c r="L13" s="194"/>
      <c r="M13" s="194"/>
      <c r="N13" s="212"/>
      <c r="O13" s="195"/>
      <c r="P13" s="188"/>
      <c r="Q13" s="191"/>
      <c r="R13" s="24" t="s">
        <v>198</v>
      </c>
      <c r="S13" s="25"/>
      <c r="T13" s="22">
        <v>770</v>
      </c>
      <c r="U13" s="188"/>
      <c r="V13" s="192"/>
      <c r="W13" s="193"/>
      <c r="X13" s="194"/>
      <c r="Y13" s="195"/>
      <c r="Z13" s="188"/>
    </row>
    <row r="14" spans="1:26" x14ac:dyDescent="0.15">
      <c r="A14" s="204"/>
      <c r="B14" s="194"/>
      <c r="C14" s="194"/>
      <c r="D14" s="194"/>
      <c r="E14" s="202"/>
      <c r="F14" s="203"/>
      <c r="G14" s="194"/>
      <c r="H14" s="201"/>
      <c r="I14" s="212"/>
      <c r="J14" s="195"/>
      <c r="K14" s="188"/>
      <c r="L14" s="194"/>
      <c r="M14" s="194"/>
      <c r="N14" s="212"/>
      <c r="O14" s="195"/>
      <c r="P14" s="188"/>
      <c r="Q14" s="191"/>
      <c r="R14" s="24" t="s">
        <v>197</v>
      </c>
      <c r="S14" s="25"/>
      <c r="T14" s="22">
        <v>1800</v>
      </c>
      <c r="U14" s="188"/>
      <c r="V14" s="192"/>
      <c r="W14" s="193"/>
      <c r="X14" s="194"/>
      <c r="Y14" s="195"/>
      <c r="Z14" s="188"/>
    </row>
    <row r="15" spans="1:26" x14ac:dyDescent="0.15">
      <c r="A15" s="204"/>
      <c r="B15" s="194"/>
      <c r="C15" s="194"/>
      <c r="D15" s="194"/>
      <c r="E15" s="202"/>
      <c r="F15" s="203"/>
      <c r="G15" s="194"/>
      <c r="H15" s="201"/>
      <c r="I15" s="212"/>
      <c r="J15" s="195"/>
      <c r="K15" s="188"/>
      <c r="L15" s="194"/>
      <c r="M15" s="194"/>
      <c r="N15" s="212"/>
      <c r="O15" s="195"/>
      <c r="P15" s="188"/>
      <c r="Q15" s="191"/>
      <c r="R15" s="24" t="s">
        <v>292</v>
      </c>
      <c r="S15" s="25"/>
      <c r="T15" s="22">
        <v>5500</v>
      </c>
      <c r="U15" s="188"/>
      <c r="V15" s="192"/>
      <c r="W15" s="193"/>
      <c r="X15" s="194"/>
      <c r="Y15" s="195"/>
      <c r="Z15" s="188"/>
    </row>
    <row r="16" spans="1:26" x14ac:dyDescent="0.15">
      <c r="A16" s="204"/>
      <c r="B16" s="194"/>
      <c r="C16" s="194"/>
      <c r="D16" s="194"/>
      <c r="E16" s="202"/>
      <c r="F16" s="203"/>
      <c r="G16" s="194"/>
      <c r="H16" s="194"/>
      <c r="I16" s="194"/>
      <c r="J16" s="202"/>
      <c r="K16" s="188"/>
      <c r="L16" s="194"/>
      <c r="M16" s="194"/>
      <c r="N16" s="212"/>
      <c r="O16" s="195"/>
      <c r="P16" s="188"/>
      <c r="Q16" s="191"/>
      <c r="R16" s="24" t="s">
        <v>196</v>
      </c>
      <c r="S16" s="25"/>
      <c r="T16" s="22">
        <v>540</v>
      </c>
      <c r="U16" s="188"/>
      <c r="V16" s="192"/>
      <c r="W16" s="193"/>
      <c r="X16" s="194"/>
      <c r="Y16" s="195"/>
      <c r="Z16" s="188"/>
    </row>
    <row r="17" spans="1:26" x14ac:dyDescent="0.15">
      <c r="A17" s="204"/>
      <c r="B17" s="194"/>
      <c r="C17" s="194"/>
      <c r="D17" s="194"/>
      <c r="E17" s="202"/>
      <c r="F17" s="203"/>
      <c r="G17" s="194"/>
      <c r="H17" s="194"/>
      <c r="I17" s="194"/>
      <c r="J17" s="202"/>
      <c r="K17" s="188"/>
      <c r="L17" s="194"/>
      <c r="M17" s="194"/>
      <c r="N17" s="214"/>
      <c r="O17" s="195"/>
      <c r="P17" s="188"/>
      <c r="Q17" s="311"/>
      <c r="R17" s="24" t="s">
        <v>195</v>
      </c>
      <c r="S17" s="39"/>
      <c r="T17" s="22">
        <v>710</v>
      </c>
      <c r="U17" s="188"/>
      <c r="V17" s="216"/>
      <c r="W17" s="193"/>
      <c r="X17" s="215"/>
      <c r="Y17" s="195"/>
      <c r="Z17" s="188"/>
    </row>
    <row r="18" spans="1:26" x14ac:dyDescent="0.15">
      <c r="A18" s="204"/>
      <c r="B18" s="194"/>
      <c r="C18" s="194"/>
      <c r="D18" s="194"/>
      <c r="E18" s="202"/>
      <c r="F18" s="203"/>
      <c r="G18" s="194"/>
      <c r="H18" s="194"/>
      <c r="I18" s="194"/>
      <c r="J18" s="202"/>
      <c r="K18" s="188"/>
      <c r="L18" s="194"/>
      <c r="M18" s="194"/>
      <c r="N18" s="212"/>
      <c r="O18" s="195"/>
      <c r="P18" s="188"/>
      <c r="Q18" s="191"/>
      <c r="R18" s="24" t="s">
        <v>194</v>
      </c>
      <c r="S18" s="25"/>
      <c r="T18" s="22">
        <v>590</v>
      </c>
      <c r="U18" s="188"/>
      <c r="V18" s="192"/>
      <c r="W18" s="193"/>
      <c r="X18" s="194"/>
      <c r="Y18" s="195"/>
      <c r="Z18" s="188"/>
    </row>
    <row r="19" spans="1:26" x14ac:dyDescent="0.15">
      <c r="A19" s="204"/>
      <c r="B19" s="194"/>
      <c r="C19" s="194"/>
      <c r="D19" s="194"/>
      <c r="E19" s="202"/>
      <c r="F19" s="203"/>
      <c r="G19" s="192"/>
      <c r="H19" s="193"/>
      <c r="I19" s="194"/>
      <c r="J19" s="195"/>
      <c r="K19" s="188"/>
      <c r="L19" s="194"/>
      <c r="M19" s="194"/>
      <c r="N19" s="212"/>
      <c r="O19" s="195"/>
      <c r="P19" s="188"/>
      <c r="Q19" s="191"/>
      <c r="R19" s="24" t="s">
        <v>193</v>
      </c>
      <c r="S19" s="25"/>
      <c r="T19" s="22">
        <v>710</v>
      </c>
      <c r="U19" s="188"/>
      <c r="V19" s="192"/>
      <c r="W19" s="193"/>
      <c r="X19" s="194"/>
      <c r="Y19" s="195"/>
      <c r="Z19" s="188"/>
    </row>
    <row r="20" spans="1:26" x14ac:dyDescent="0.15">
      <c r="A20" s="217"/>
      <c r="B20" s="192"/>
      <c r="C20" s="193"/>
      <c r="D20" s="193"/>
      <c r="E20" s="195"/>
      <c r="F20" s="188"/>
      <c r="G20" s="192"/>
      <c r="H20" s="193"/>
      <c r="I20" s="194"/>
      <c r="J20" s="195"/>
      <c r="K20" s="188"/>
      <c r="L20" s="192"/>
      <c r="M20" s="193"/>
      <c r="N20" s="194"/>
      <c r="O20" s="195"/>
      <c r="P20" s="188"/>
      <c r="Q20" s="194"/>
      <c r="R20" s="192"/>
      <c r="S20" s="194"/>
      <c r="T20" s="195"/>
      <c r="U20" s="188"/>
      <c r="V20" s="192"/>
      <c r="W20" s="193"/>
      <c r="X20" s="194"/>
      <c r="Y20" s="195"/>
      <c r="Z20" s="188"/>
    </row>
    <row r="21" spans="1:26" x14ac:dyDescent="0.15">
      <c r="A21" s="204"/>
      <c r="B21" s="218"/>
      <c r="C21" s="193"/>
      <c r="D21" s="219"/>
      <c r="E21" s="195"/>
      <c r="F21" s="188"/>
      <c r="G21" s="218"/>
      <c r="H21" s="193"/>
      <c r="I21" s="220"/>
      <c r="J21" s="195"/>
      <c r="K21" s="188"/>
      <c r="L21" s="218"/>
      <c r="M21" s="193"/>
      <c r="N21" s="221"/>
      <c r="O21" s="195"/>
      <c r="P21" s="188"/>
      <c r="Q21" s="221"/>
      <c r="R21" s="192"/>
      <c r="S21" s="221"/>
      <c r="T21" s="195"/>
      <c r="U21" s="188"/>
      <c r="V21" s="218"/>
      <c r="W21" s="193"/>
      <c r="X21" s="221"/>
      <c r="Y21" s="195"/>
      <c r="Z21" s="188"/>
    </row>
    <row r="22" spans="1:26" x14ac:dyDescent="0.15">
      <c r="A22" s="222"/>
      <c r="B22" s="218"/>
      <c r="C22" s="193"/>
      <c r="D22" s="219"/>
      <c r="E22" s="195"/>
      <c r="F22" s="188"/>
      <c r="G22" s="218"/>
      <c r="H22" s="193"/>
      <c r="I22" s="220"/>
      <c r="J22" s="195"/>
      <c r="K22" s="188"/>
      <c r="L22" s="218"/>
      <c r="M22" s="193"/>
      <c r="N22" s="221"/>
      <c r="O22" s="195"/>
      <c r="P22" s="188"/>
      <c r="Q22" s="221"/>
      <c r="R22" s="192"/>
      <c r="S22" s="221"/>
      <c r="T22" s="195"/>
      <c r="U22" s="188"/>
      <c r="V22" s="218"/>
      <c r="W22" s="193"/>
      <c r="X22" s="221"/>
      <c r="Y22" s="195"/>
      <c r="Z22" s="188"/>
    </row>
    <row r="23" spans="1:26" x14ac:dyDescent="0.15">
      <c r="A23" s="222"/>
      <c r="B23" s="218"/>
      <c r="C23" s="193"/>
      <c r="D23" s="219"/>
      <c r="E23" s="195"/>
      <c r="F23" s="188"/>
      <c r="G23" s="218"/>
      <c r="H23" s="193"/>
      <c r="I23" s="220"/>
      <c r="J23" s="195"/>
      <c r="K23" s="188"/>
      <c r="L23" s="218"/>
      <c r="M23" s="193"/>
      <c r="N23" s="221"/>
      <c r="O23" s="195"/>
      <c r="P23" s="188"/>
      <c r="Q23" s="221"/>
      <c r="R23" s="192"/>
      <c r="S23" s="221"/>
      <c r="T23" s="195"/>
      <c r="U23" s="188"/>
      <c r="V23" s="218"/>
      <c r="W23" s="193"/>
      <c r="X23" s="221"/>
      <c r="Y23" s="195"/>
      <c r="Z23" s="188"/>
    </row>
    <row r="24" spans="1:26" x14ac:dyDescent="0.15">
      <c r="A24" s="204"/>
      <c r="B24" s="218"/>
      <c r="C24" s="193"/>
      <c r="D24" s="219"/>
      <c r="E24" s="195"/>
      <c r="F24" s="188"/>
      <c r="G24" s="192"/>
      <c r="H24" s="193"/>
      <c r="I24" s="220"/>
      <c r="J24" s="195"/>
      <c r="K24" s="188"/>
      <c r="L24" s="192"/>
      <c r="M24" s="193"/>
      <c r="N24" s="194"/>
      <c r="O24" s="195"/>
      <c r="P24" s="188"/>
      <c r="Q24" s="194"/>
      <c r="R24" s="192"/>
      <c r="S24" s="194"/>
      <c r="T24" s="195"/>
      <c r="U24" s="188"/>
      <c r="V24" s="192"/>
      <c r="W24" s="193"/>
      <c r="X24" s="194"/>
      <c r="Y24" s="195"/>
      <c r="Z24" s="188"/>
    </row>
    <row r="25" spans="1:26" x14ac:dyDescent="0.15">
      <c r="A25" s="222"/>
      <c r="B25" s="218"/>
      <c r="C25" s="193"/>
      <c r="D25" s="219"/>
      <c r="E25" s="195"/>
      <c r="F25" s="188"/>
      <c r="G25" s="218"/>
      <c r="H25" s="193"/>
      <c r="I25" s="220"/>
      <c r="J25" s="195"/>
      <c r="K25" s="188"/>
      <c r="L25" s="218"/>
      <c r="M25" s="193"/>
      <c r="N25" s="221"/>
      <c r="O25" s="195"/>
      <c r="P25" s="188"/>
      <c r="Q25" s="221"/>
      <c r="R25" s="192"/>
      <c r="S25" s="221"/>
      <c r="T25" s="195"/>
      <c r="U25" s="188"/>
      <c r="V25" s="218"/>
      <c r="W25" s="193"/>
      <c r="X25" s="221"/>
      <c r="Y25" s="195"/>
      <c r="Z25" s="188"/>
    </row>
    <row r="26" spans="1:26" x14ac:dyDescent="0.15">
      <c r="A26" s="222"/>
      <c r="B26" s="218"/>
      <c r="C26" s="193"/>
      <c r="D26" s="219"/>
      <c r="E26" s="195"/>
      <c r="F26" s="188"/>
      <c r="G26" s="218"/>
      <c r="H26" s="193"/>
      <c r="I26" s="220"/>
      <c r="J26" s="195"/>
      <c r="K26" s="188"/>
      <c r="L26" s="218"/>
      <c r="M26" s="193"/>
      <c r="N26" s="221"/>
      <c r="O26" s="195"/>
      <c r="P26" s="188"/>
      <c r="Q26" s="221"/>
      <c r="R26" s="192"/>
      <c r="S26" s="221"/>
      <c r="T26" s="195"/>
      <c r="U26" s="188"/>
      <c r="V26" s="218"/>
      <c r="W26" s="193"/>
      <c r="X26" s="221"/>
      <c r="Y26" s="195"/>
      <c r="Z26" s="188"/>
    </row>
    <row r="27" spans="1:26" x14ac:dyDescent="0.15">
      <c r="A27" s="204"/>
      <c r="B27" s="218"/>
      <c r="C27" s="193"/>
      <c r="D27" s="219"/>
      <c r="E27" s="195"/>
      <c r="F27" s="188"/>
      <c r="G27" s="192"/>
      <c r="H27" s="193"/>
      <c r="I27" s="220"/>
      <c r="J27" s="195"/>
      <c r="K27" s="188"/>
      <c r="L27" s="192"/>
      <c r="M27" s="193"/>
      <c r="N27" s="194"/>
      <c r="O27" s="195"/>
      <c r="P27" s="188"/>
      <c r="Q27" s="194"/>
      <c r="R27" s="192"/>
      <c r="S27" s="194"/>
      <c r="T27" s="195"/>
      <c r="U27" s="188"/>
      <c r="V27" s="192"/>
      <c r="W27" s="193"/>
      <c r="X27" s="194"/>
      <c r="Y27" s="195"/>
      <c r="Z27" s="188"/>
    </row>
    <row r="28" spans="1:26" x14ac:dyDescent="0.15">
      <c r="A28" s="222"/>
      <c r="B28" s="218"/>
      <c r="C28" s="193"/>
      <c r="D28" s="219"/>
      <c r="E28" s="195"/>
      <c r="F28" s="188"/>
      <c r="G28" s="218"/>
      <c r="H28" s="193"/>
      <c r="I28" s="220"/>
      <c r="J28" s="195"/>
      <c r="K28" s="188"/>
      <c r="L28" s="218"/>
      <c r="M28" s="193"/>
      <c r="N28" s="221"/>
      <c r="O28" s="195"/>
      <c r="P28" s="188"/>
      <c r="Q28" s="221"/>
      <c r="R28" s="192"/>
      <c r="S28" s="221"/>
      <c r="T28" s="195"/>
      <c r="U28" s="188"/>
      <c r="V28" s="218"/>
      <c r="W28" s="193"/>
      <c r="X28" s="221"/>
      <c r="Y28" s="195"/>
      <c r="Z28" s="188"/>
    </row>
    <row r="29" spans="1:26" x14ac:dyDescent="0.15">
      <c r="A29" s="222"/>
      <c r="B29" s="218"/>
      <c r="C29" s="193"/>
      <c r="D29" s="219"/>
      <c r="E29" s="195"/>
      <c r="F29" s="188"/>
      <c r="G29" s="218"/>
      <c r="H29" s="193"/>
      <c r="I29" s="220"/>
      <c r="J29" s="195"/>
      <c r="K29" s="188"/>
      <c r="L29" s="218"/>
      <c r="M29" s="193"/>
      <c r="N29" s="221"/>
      <c r="O29" s="195"/>
      <c r="P29" s="188"/>
      <c r="Q29" s="221"/>
      <c r="R29" s="192"/>
      <c r="S29" s="221"/>
      <c r="T29" s="195"/>
      <c r="U29" s="188"/>
      <c r="V29" s="218"/>
      <c r="W29" s="193"/>
      <c r="X29" s="221"/>
      <c r="Y29" s="195"/>
      <c r="Z29" s="188"/>
    </row>
    <row r="30" spans="1:26" x14ac:dyDescent="0.15">
      <c r="A30" s="204"/>
      <c r="B30" s="218"/>
      <c r="C30" s="193"/>
      <c r="D30" s="219"/>
      <c r="E30" s="195"/>
      <c r="F30" s="188"/>
      <c r="G30" s="192"/>
      <c r="H30" s="193"/>
      <c r="I30" s="220"/>
      <c r="J30" s="195"/>
      <c r="K30" s="188"/>
      <c r="L30" s="192"/>
      <c r="M30" s="193"/>
      <c r="N30" s="194"/>
      <c r="O30" s="195"/>
      <c r="P30" s="188"/>
      <c r="Q30" s="194"/>
      <c r="R30" s="192"/>
      <c r="S30" s="194"/>
      <c r="T30" s="195"/>
      <c r="U30" s="188"/>
      <c r="V30" s="192"/>
      <c r="W30" s="193"/>
      <c r="X30" s="194"/>
      <c r="Y30" s="195"/>
      <c r="Z30" s="188"/>
    </row>
    <row r="31" spans="1:26" x14ac:dyDescent="0.15">
      <c r="A31" s="222"/>
      <c r="B31" s="218"/>
      <c r="C31" s="193"/>
      <c r="D31" s="219"/>
      <c r="E31" s="195"/>
      <c r="F31" s="188"/>
      <c r="G31" s="218"/>
      <c r="H31" s="193"/>
      <c r="I31" s="220"/>
      <c r="J31" s="195"/>
      <c r="K31" s="188"/>
      <c r="L31" s="218"/>
      <c r="M31" s="193"/>
      <c r="N31" s="221"/>
      <c r="O31" s="195"/>
      <c r="P31" s="188"/>
      <c r="Q31" s="221"/>
      <c r="R31" s="192"/>
      <c r="S31" s="221"/>
      <c r="T31" s="195"/>
      <c r="U31" s="188"/>
      <c r="V31" s="218"/>
      <c r="W31" s="193"/>
      <c r="X31" s="221"/>
      <c r="Y31" s="195"/>
      <c r="Z31" s="188"/>
    </row>
    <row r="32" spans="1:26" x14ac:dyDescent="0.15">
      <c r="A32" s="222"/>
      <c r="B32" s="218"/>
      <c r="C32" s="193"/>
      <c r="D32" s="219"/>
      <c r="E32" s="195"/>
      <c r="F32" s="188"/>
      <c r="G32" s="218"/>
      <c r="H32" s="193"/>
      <c r="I32" s="220"/>
      <c r="J32" s="195"/>
      <c r="K32" s="188"/>
      <c r="L32" s="218"/>
      <c r="M32" s="193"/>
      <c r="N32" s="221"/>
      <c r="O32" s="195"/>
      <c r="P32" s="188"/>
      <c r="Q32" s="221"/>
      <c r="R32" s="192"/>
      <c r="S32" s="221"/>
      <c r="T32" s="195"/>
      <c r="U32" s="188"/>
      <c r="V32" s="218"/>
      <c r="W32" s="193"/>
      <c r="X32" s="221"/>
      <c r="Y32" s="195"/>
      <c r="Z32" s="188"/>
    </row>
    <row r="33" spans="1:26" x14ac:dyDescent="0.15">
      <c r="A33" s="204"/>
      <c r="B33" s="218"/>
      <c r="C33" s="193"/>
      <c r="D33" s="219"/>
      <c r="E33" s="195"/>
      <c r="F33" s="188"/>
      <c r="G33" s="192"/>
      <c r="H33" s="193"/>
      <c r="I33" s="220"/>
      <c r="J33" s="195"/>
      <c r="K33" s="188"/>
      <c r="L33" s="192"/>
      <c r="M33" s="193"/>
      <c r="N33" s="194"/>
      <c r="O33" s="195"/>
      <c r="P33" s="188"/>
      <c r="Q33" s="194"/>
      <c r="R33" s="192"/>
      <c r="S33" s="194"/>
      <c r="T33" s="195"/>
      <c r="U33" s="188"/>
      <c r="V33" s="192"/>
      <c r="W33" s="193"/>
      <c r="X33" s="194"/>
      <c r="Y33" s="195"/>
      <c r="Z33" s="188"/>
    </row>
    <row r="34" spans="1:26" x14ac:dyDescent="0.15">
      <c r="A34" s="223">
        <f>SUM(F36,K36,P36,U36,Z36)</f>
        <v>0</v>
      </c>
      <c r="B34" s="192"/>
      <c r="C34" s="193"/>
      <c r="D34" s="219"/>
      <c r="E34" s="195"/>
      <c r="F34" s="188"/>
      <c r="G34" s="192"/>
      <c r="H34" s="193"/>
      <c r="I34" s="220"/>
      <c r="J34" s="195"/>
      <c r="K34" s="188"/>
      <c r="L34" s="192"/>
      <c r="M34" s="193"/>
      <c r="N34" s="194"/>
      <c r="O34" s="195"/>
      <c r="P34" s="188"/>
      <c r="Q34" s="194"/>
      <c r="R34" s="192"/>
      <c r="S34" s="194"/>
      <c r="T34" s="195"/>
      <c r="U34" s="188"/>
      <c r="V34" s="192"/>
      <c r="W34" s="193"/>
      <c r="X34" s="194"/>
      <c r="Y34" s="195"/>
      <c r="Z34" s="188"/>
    </row>
    <row r="35" spans="1:26" x14ac:dyDescent="0.15">
      <c r="A35" s="204"/>
      <c r="B35" s="192"/>
      <c r="C35" s="193"/>
      <c r="D35" s="219"/>
      <c r="E35" s="195"/>
      <c r="F35" s="188"/>
      <c r="G35" s="192"/>
      <c r="H35" s="193"/>
      <c r="I35" s="220"/>
      <c r="J35" s="195"/>
      <c r="K35" s="188"/>
      <c r="L35" s="192"/>
      <c r="M35" s="193"/>
      <c r="N35" s="194"/>
      <c r="O35" s="195"/>
      <c r="P35" s="188"/>
      <c r="Q35" s="194"/>
      <c r="R35" s="192"/>
      <c r="S35" s="194"/>
      <c r="T35" s="195"/>
      <c r="U35" s="188"/>
      <c r="V35" s="192"/>
      <c r="W35" s="193"/>
      <c r="X35" s="194"/>
      <c r="Y35" s="195"/>
      <c r="Z35" s="188"/>
    </row>
    <row r="36" spans="1:26" x14ac:dyDescent="0.15">
      <c r="A36" s="224">
        <f>SUM(E36,J36,O36,T36,Y36)</f>
        <v>39260</v>
      </c>
      <c r="B36" s="198"/>
      <c r="C36" s="225" t="s">
        <v>5</v>
      </c>
      <c r="D36" s="226"/>
      <c r="E36" s="227">
        <f>SUM(E6:E11)</f>
        <v>4590</v>
      </c>
      <c r="F36" s="228" t="str">
        <f>IF((COUNT(F6:F11)=0),"",SUM(F6:F11))</f>
        <v/>
      </c>
      <c r="G36" s="198"/>
      <c r="H36" s="225" t="s">
        <v>5</v>
      </c>
      <c r="I36" s="229"/>
      <c r="J36" s="227">
        <f>SUM(J6:J10)</f>
        <v>2900</v>
      </c>
      <c r="K36" s="228" t="str">
        <f>IF((COUNT(K6:K10)=0),"",SUM(K6:K10))</f>
        <v/>
      </c>
      <c r="L36" s="189"/>
      <c r="M36" s="187"/>
      <c r="N36" s="191"/>
      <c r="O36" s="230"/>
      <c r="P36" s="231"/>
      <c r="Q36" s="232"/>
      <c r="R36" s="233" t="s">
        <v>5</v>
      </c>
      <c r="S36" s="232"/>
      <c r="T36" s="227">
        <f>SUM(T6:T19)</f>
        <v>31770</v>
      </c>
      <c r="U36" s="228" t="str">
        <f>IF((COUNT(U6:U19)=0),"",SUM(U6:U19))</f>
        <v/>
      </c>
      <c r="V36" s="198"/>
      <c r="W36" s="225"/>
      <c r="X36" s="232"/>
      <c r="Y36" s="227"/>
      <c r="Z36" s="228"/>
    </row>
    <row r="37" spans="1:26" x14ac:dyDescent="0.15">
      <c r="A37" s="204"/>
      <c r="B37" s="313"/>
      <c r="C37" s="205"/>
      <c r="D37" s="189"/>
      <c r="E37" s="230"/>
      <c r="F37" s="231"/>
      <c r="G37" s="187"/>
      <c r="H37" s="205"/>
      <c r="I37" s="189"/>
      <c r="J37" s="230"/>
      <c r="K37" s="231"/>
      <c r="L37" s="187"/>
      <c r="M37" s="191"/>
      <c r="N37" s="189"/>
      <c r="O37" s="230"/>
      <c r="P37" s="231"/>
      <c r="Q37" s="232"/>
      <c r="R37" s="205"/>
      <c r="S37" s="189"/>
      <c r="T37" s="230"/>
      <c r="U37" s="231"/>
      <c r="V37" s="198"/>
      <c r="W37" s="190"/>
      <c r="X37" s="232"/>
      <c r="Y37" s="314"/>
      <c r="Z37" s="231"/>
    </row>
    <row r="38" spans="1:26" x14ac:dyDescent="0.15">
      <c r="A38" s="243"/>
      <c r="B38" s="335" t="s">
        <v>6</v>
      </c>
      <c r="C38" s="336"/>
      <c r="D38" s="336"/>
      <c r="E38" s="336"/>
      <c r="F38" s="337"/>
      <c r="G38" s="335" t="s">
        <v>7</v>
      </c>
      <c r="H38" s="336"/>
      <c r="I38" s="336"/>
      <c r="J38" s="336"/>
      <c r="K38" s="337"/>
      <c r="L38" s="335" t="s">
        <v>8</v>
      </c>
      <c r="M38" s="336"/>
      <c r="N38" s="336"/>
      <c r="O38" s="336"/>
      <c r="P38" s="337"/>
      <c r="Q38" s="335" t="s">
        <v>10</v>
      </c>
      <c r="R38" s="336"/>
      <c r="S38" s="336"/>
      <c r="T38" s="336"/>
      <c r="U38" s="337"/>
      <c r="V38" s="335" t="s">
        <v>11</v>
      </c>
      <c r="W38" s="336"/>
      <c r="X38" s="336"/>
      <c r="Y38" s="336"/>
      <c r="Z38" s="337"/>
    </row>
    <row r="39" spans="1:26" x14ac:dyDescent="0.15">
      <c r="A39" s="244"/>
      <c r="B39" s="338" t="s">
        <v>15</v>
      </c>
      <c r="C39" s="339"/>
      <c r="D39" s="340"/>
      <c r="E39" s="245" t="s">
        <v>16</v>
      </c>
      <c r="F39" s="246" t="s">
        <v>17</v>
      </c>
      <c r="G39" s="338" t="s">
        <v>15</v>
      </c>
      <c r="H39" s="339"/>
      <c r="I39" s="340"/>
      <c r="J39" s="245" t="s">
        <v>16</v>
      </c>
      <c r="K39" s="246" t="s">
        <v>17</v>
      </c>
      <c r="L39" s="338" t="s">
        <v>15</v>
      </c>
      <c r="M39" s="339"/>
      <c r="N39" s="340"/>
      <c r="O39" s="245" t="s">
        <v>16</v>
      </c>
      <c r="P39" s="246" t="s">
        <v>17</v>
      </c>
      <c r="Q39" s="338" t="s">
        <v>15</v>
      </c>
      <c r="R39" s="339"/>
      <c r="S39" s="340"/>
      <c r="T39" s="245" t="s">
        <v>16</v>
      </c>
      <c r="U39" s="246" t="s">
        <v>17</v>
      </c>
      <c r="V39" s="338" t="s">
        <v>15</v>
      </c>
      <c r="W39" s="339"/>
      <c r="X39" s="340"/>
      <c r="Y39" s="245" t="s">
        <v>16</v>
      </c>
      <c r="Z39" s="246" t="s">
        <v>17</v>
      </c>
    </row>
    <row r="40" spans="1:26" x14ac:dyDescent="0.15">
      <c r="A40" s="177" t="s">
        <v>475</v>
      </c>
      <c r="B40" s="192"/>
      <c r="C40" s="255"/>
      <c r="D40" s="194"/>
      <c r="E40" s="195"/>
      <c r="F40" s="188"/>
      <c r="G40" s="194"/>
      <c r="H40" s="196"/>
      <c r="I40" s="194"/>
      <c r="J40" s="195"/>
      <c r="K40" s="188"/>
      <c r="L40" s="193"/>
      <c r="M40" s="194"/>
      <c r="N40" s="212"/>
      <c r="O40" s="195"/>
      <c r="P40" s="188"/>
      <c r="Q40" s="191"/>
      <c r="R40" s="20" t="s">
        <v>192</v>
      </c>
      <c r="S40" s="51"/>
      <c r="T40" s="53">
        <v>690</v>
      </c>
      <c r="U40" s="188"/>
      <c r="V40" s="192"/>
      <c r="W40" s="196"/>
      <c r="X40" s="194"/>
      <c r="Y40" s="197"/>
      <c r="Z40" s="188"/>
    </row>
    <row r="41" spans="1:26" x14ac:dyDescent="0.15">
      <c r="A41" s="341" t="s">
        <v>265</v>
      </c>
      <c r="B41" s="192"/>
      <c r="C41" s="193"/>
      <c r="D41" s="194"/>
      <c r="E41" s="195"/>
      <c r="F41" s="188"/>
      <c r="G41" s="194"/>
      <c r="H41" s="196"/>
      <c r="I41" s="194"/>
      <c r="J41" s="195"/>
      <c r="K41" s="188"/>
      <c r="L41" s="193"/>
      <c r="M41" s="194"/>
      <c r="N41" s="212"/>
      <c r="O41" s="195"/>
      <c r="P41" s="188"/>
      <c r="Q41" s="191"/>
      <c r="R41" s="24" t="s">
        <v>191</v>
      </c>
      <c r="S41" s="21"/>
      <c r="T41" s="22">
        <v>500</v>
      </c>
      <c r="U41" s="188"/>
      <c r="V41" s="192"/>
      <c r="W41" s="196"/>
      <c r="X41" s="194"/>
      <c r="Y41" s="197"/>
      <c r="Z41" s="188"/>
    </row>
    <row r="42" spans="1:26" x14ac:dyDescent="0.15">
      <c r="A42" s="341"/>
      <c r="B42" s="192"/>
      <c r="C42" s="193"/>
      <c r="D42" s="194"/>
      <c r="E42" s="195"/>
      <c r="F42" s="188"/>
      <c r="G42" s="194"/>
      <c r="H42" s="196"/>
      <c r="I42" s="194"/>
      <c r="J42" s="195"/>
      <c r="K42" s="188"/>
      <c r="L42" s="194"/>
      <c r="M42" s="255"/>
      <c r="N42" s="194"/>
      <c r="O42" s="195"/>
      <c r="P42" s="188"/>
      <c r="Q42" s="194"/>
      <c r="R42" s="213"/>
      <c r="S42" s="194"/>
      <c r="T42" s="195"/>
      <c r="U42" s="188"/>
      <c r="V42" s="258"/>
      <c r="W42" s="196"/>
      <c r="X42" s="194"/>
      <c r="Y42" s="195"/>
      <c r="Z42" s="188"/>
    </row>
    <row r="43" spans="1:26" x14ac:dyDescent="0.15">
      <c r="A43" s="341"/>
      <c r="B43" s="192"/>
      <c r="C43" s="193"/>
      <c r="D43" s="194"/>
      <c r="E43" s="195"/>
      <c r="F43" s="188"/>
      <c r="G43" s="194"/>
      <c r="H43" s="196"/>
      <c r="I43" s="194"/>
      <c r="J43" s="195"/>
      <c r="K43" s="188"/>
      <c r="L43" s="194"/>
      <c r="M43" s="193"/>
      <c r="N43" s="194"/>
      <c r="O43" s="195"/>
      <c r="P43" s="188"/>
      <c r="Q43" s="194"/>
      <c r="R43" s="213"/>
      <c r="S43" s="194"/>
      <c r="T43" s="195"/>
      <c r="U43" s="188"/>
      <c r="V43" s="192"/>
      <c r="W43" s="193"/>
      <c r="X43" s="194"/>
      <c r="Y43" s="195"/>
      <c r="Z43" s="188"/>
    </row>
    <row r="44" spans="1:26" x14ac:dyDescent="0.15">
      <c r="A44" s="341"/>
      <c r="B44" s="192"/>
      <c r="C44" s="193"/>
      <c r="D44" s="194"/>
      <c r="E44" s="195"/>
      <c r="F44" s="188"/>
      <c r="G44" s="194"/>
      <c r="H44" s="193"/>
      <c r="I44" s="194"/>
      <c r="J44" s="195"/>
      <c r="K44" s="188"/>
      <c r="L44" s="194"/>
      <c r="M44" s="193"/>
      <c r="N44" s="194"/>
      <c r="O44" s="195"/>
      <c r="P44" s="188"/>
      <c r="Q44" s="194"/>
      <c r="R44" s="192"/>
      <c r="S44" s="194"/>
      <c r="T44" s="259"/>
      <c r="U44" s="188"/>
      <c r="V44" s="192"/>
      <c r="W44" s="193"/>
      <c r="X44" s="194"/>
      <c r="Y44" s="195"/>
      <c r="Z44" s="188"/>
    </row>
    <row r="45" spans="1:26" x14ac:dyDescent="0.15">
      <c r="A45" s="199" t="s">
        <v>18</v>
      </c>
      <c r="B45" s="216"/>
      <c r="C45" s="193"/>
      <c r="D45" s="194"/>
      <c r="E45" s="195"/>
      <c r="F45" s="188"/>
      <c r="G45" s="194"/>
      <c r="H45" s="193"/>
      <c r="I45" s="194"/>
      <c r="J45" s="195"/>
      <c r="K45" s="188"/>
      <c r="L45" s="194"/>
      <c r="M45" s="193"/>
      <c r="N45" s="194"/>
      <c r="O45" s="195"/>
      <c r="P45" s="188"/>
      <c r="Q45" s="194"/>
      <c r="R45" s="192"/>
      <c r="S45" s="194"/>
      <c r="T45" s="195"/>
      <c r="U45" s="188"/>
      <c r="V45" s="192"/>
      <c r="W45" s="193"/>
      <c r="X45" s="194"/>
      <c r="Y45" s="195"/>
      <c r="Z45" s="188"/>
    </row>
    <row r="46" spans="1:26" x14ac:dyDescent="0.15">
      <c r="A46" s="204"/>
      <c r="B46" s="193"/>
      <c r="C46" s="193"/>
      <c r="D46" s="193"/>
      <c r="E46" s="195"/>
      <c r="F46" s="188"/>
      <c r="G46" s="193"/>
      <c r="H46" s="193"/>
      <c r="I46" s="193"/>
      <c r="J46" s="195"/>
      <c r="K46" s="188"/>
      <c r="L46" s="193"/>
      <c r="M46" s="193"/>
      <c r="N46" s="193"/>
      <c r="O46" s="195"/>
      <c r="P46" s="188"/>
      <c r="Q46" s="194"/>
      <c r="R46" s="192"/>
      <c r="S46" s="194"/>
      <c r="T46" s="195"/>
      <c r="U46" s="188"/>
      <c r="V46" s="192"/>
      <c r="W46" s="193"/>
      <c r="X46" s="194"/>
      <c r="Y46" s="195"/>
      <c r="Z46" s="188"/>
    </row>
    <row r="47" spans="1:26" x14ac:dyDescent="0.15">
      <c r="A47" s="204"/>
      <c r="B47" s="192"/>
      <c r="C47" s="193"/>
      <c r="D47" s="219"/>
      <c r="E47" s="195"/>
      <c r="F47" s="188"/>
      <c r="G47" s="192"/>
      <c r="H47" s="193"/>
      <c r="I47" s="220"/>
      <c r="J47" s="195"/>
      <c r="K47" s="188"/>
      <c r="L47" s="192"/>
      <c r="M47" s="193"/>
      <c r="N47" s="194"/>
      <c r="O47" s="195"/>
      <c r="P47" s="188"/>
      <c r="Q47" s="194"/>
      <c r="R47" s="192"/>
      <c r="S47" s="194"/>
      <c r="T47" s="195"/>
      <c r="U47" s="188"/>
      <c r="V47" s="192"/>
      <c r="W47" s="193"/>
      <c r="X47" s="194"/>
      <c r="Y47" s="195"/>
      <c r="Z47" s="188"/>
    </row>
    <row r="48" spans="1:26" x14ac:dyDescent="0.15">
      <c r="A48" s="204"/>
      <c r="B48" s="192"/>
      <c r="C48" s="193"/>
      <c r="D48" s="219"/>
      <c r="E48" s="195"/>
      <c r="F48" s="188"/>
      <c r="G48" s="192"/>
      <c r="H48" s="193"/>
      <c r="I48" s="220"/>
      <c r="J48" s="195"/>
      <c r="K48" s="188"/>
      <c r="L48" s="192"/>
      <c r="M48" s="193"/>
      <c r="N48" s="194"/>
      <c r="O48" s="195"/>
      <c r="P48" s="188"/>
      <c r="Q48" s="194"/>
      <c r="R48" s="192"/>
      <c r="S48" s="194"/>
      <c r="T48" s="195"/>
      <c r="U48" s="188"/>
      <c r="V48" s="192"/>
      <c r="W48" s="193"/>
      <c r="X48" s="194"/>
      <c r="Y48" s="195"/>
      <c r="Z48" s="188"/>
    </row>
    <row r="49" spans="1:26" x14ac:dyDescent="0.15">
      <c r="A49" s="204"/>
      <c r="B49" s="192"/>
      <c r="C49" s="193"/>
      <c r="D49" s="219"/>
      <c r="E49" s="195"/>
      <c r="F49" s="188"/>
      <c r="G49" s="192"/>
      <c r="H49" s="193"/>
      <c r="I49" s="220"/>
      <c r="J49" s="195"/>
      <c r="K49" s="188"/>
      <c r="L49" s="192"/>
      <c r="M49" s="193"/>
      <c r="N49" s="194"/>
      <c r="O49" s="195"/>
      <c r="P49" s="188"/>
      <c r="Q49" s="194"/>
      <c r="R49" s="192"/>
      <c r="S49" s="194"/>
      <c r="T49" s="195"/>
      <c r="U49" s="188"/>
      <c r="V49" s="192"/>
      <c r="W49" s="193"/>
      <c r="X49" s="194"/>
      <c r="Y49" s="195"/>
      <c r="Z49" s="188"/>
    </row>
    <row r="50" spans="1:26" x14ac:dyDescent="0.15">
      <c r="A50" s="217"/>
      <c r="B50" s="192"/>
      <c r="C50" s="193"/>
      <c r="D50" s="219"/>
      <c r="E50" s="195"/>
      <c r="F50" s="188"/>
      <c r="G50" s="192"/>
      <c r="H50" s="193"/>
      <c r="I50" s="220"/>
      <c r="J50" s="195"/>
      <c r="K50" s="188"/>
      <c r="L50" s="192"/>
      <c r="M50" s="193"/>
      <c r="N50" s="194"/>
      <c r="O50" s="195"/>
      <c r="P50" s="188"/>
      <c r="Q50" s="194"/>
      <c r="R50" s="192"/>
      <c r="S50" s="194"/>
      <c r="T50" s="195"/>
      <c r="U50" s="188"/>
      <c r="V50" s="192"/>
      <c r="W50" s="193"/>
      <c r="X50" s="194"/>
      <c r="Y50" s="195"/>
      <c r="Z50" s="188"/>
    </row>
    <row r="51" spans="1:26" x14ac:dyDescent="0.15">
      <c r="A51" s="204"/>
      <c r="B51" s="192"/>
      <c r="C51" s="193"/>
      <c r="D51" s="219"/>
      <c r="E51" s="195"/>
      <c r="F51" s="188"/>
      <c r="G51" s="192"/>
      <c r="H51" s="193"/>
      <c r="I51" s="220"/>
      <c r="J51" s="195"/>
      <c r="K51" s="188"/>
      <c r="L51" s="192"/>
      <c r="M51" s="193"/>
      <c r="N51" s="194"/>
      <c r="O51" s="195"/>
      <c r="P51" s="188"/>
      <c r="Q51" s="194"/>
      <c r="R51" s="192"/>
      <c r="S51" s="194"/>
      <c r="T51" s="195"/>
      <c r="U51" s="188"/>
      <c r="V51" s="192"/>
      <c r="W51" s="193"/>
      <c r="X51" s="194"/>
      <c r="Y51" s="195"/>
      <c r="Z51" s="188"/>
    </row>
    <row r="52" spans="1:26" x14ac:dyDescent="0.15">
      <c r="A52" s="223">
        <f>SUM(F54,K54,P54,U54,Z54)</f>
        <v>0</v>
      </c>
      <c r="B52" s="192"/>
      <c r="C52" s="193"/>
      <c r="D52" s="219"/>
      <c r="E52" s="195"/>
      <c r="F52" s="188"/>
      <c r="G52" s="192"/>
      <c r="H52" s="193"/>
      <c r="I52" s="220"/>
      <c r="J52" s="195"/>
      <c r="K52" s="188"/>
      <c r="L52" s="192"/>
      <c r="M52" s="193"/>
      <c r="N52" s="194"/>
      <c r="O52" s="195"/>
      <c r="P52" s="188"/>
      <c r="Q52" s="194"/>
      <c r="R52" s="192"/>
      <c r="S52" s="194"/>
      <c r="T52" s="195"/>
      <c r="U52" s="188"/>
      <c r="V52" s="192"/>
      <c r="W52" s="193"/>
      <c r="X52" s="194"/>
      <c r="Y52" s="195"/>
      <c r="Z52" s="188"/>
    </row>
    <row r="53" spans="1:26" x14ac:dyDescent="0.15">
      <c r="A53" s="204"/>
      <c r="B53" s="192"/>
      <c r="C53" s="193"/>
      <c r="D53" s="219"/>
      <c r="E53" s="195"/>
      <c r="F53" s="188"/>
      <c r="G53" s="192"/>
      <c r="H53" s="193"/>
      <c r="I53" s="220"/>
      <c r="J53" s="195"/>
      <c r="K53" s="188"/>
      <c r="L53" s="192"/>
      <c r="M53" s="193"/>
      <c r="N53" s="194"/>
      <c r="O53" s="195"/>
      <c r="P53" s="188"/>
      <c r="Q53" s="194"/>
      <c r="R53" s="192"/>
      <c r="S53" s="194"/>
      <c r="T53" s="195"/>
      <c r="U53" s="188"/>
      <c r="V53" s="192"/>
      <c r="W53" s="193"/>
      <c r="X53" s="194"/>
      <c r="Y53" s="195"/>
      <c r="Z53" s="188"/>
    </row>
    <row r="54" spans="1:26" x14ac:dyDescent="0.15">
      <c r="A54" s="224">
        <f>SUM(E54,J54,O54,T54,Y54)</f>
        <v>1190</v>
      </c>
      <c r="B54" s="189"/>
      <c r="C54" s="225"/>
      <c r="D54" s="226"/>
      <c r="E54" s="227"/>
      <c r="F54" s="228"/>
      <c r="G54" s="189"/>
      <c r="H54" s="225"/>
      <c r="I54" s="229"/>
      <c r="J54" s="227"/>
      <c r="K54" s="228"/>
      <c r="L54" s="189"/>
      <c r="M54" s="187"/>
      <c r="N54" s="191"/>
      <c r="O54" s="230"/>
      <c r="P54" s="231"/>
      <c r="Q54" s="191"/>
      <c r="R54" s="233" t="s">
        <v>5</v>
      </c>
      <c r="S54" s="191"/>
      <c r="T54" s="227">
        <f>SUM(T40:T41)</f>
        <v>1190</v>
      </c>
      <c r="U54" s="228" t="str">
        <f>IF((COUNT(U40:U41)=0),"",SUM(U40:U41))</f>
        <v/>
      </c>
      <c r="V54" s="189"/>
      <c r="W54" s="225"/>
      <c r="X54" s="191"/>
      <c r="Y54" s="227"/>
      <c r="Z54" s="228"/>
    </row>
    <row r="55" spans="1:26" x14ac:dyDescent="0.15">
      <c r="A55" s="234"/>
      <c r="B55" s="242"/>
      <c r="C55" s="236"/>
      <c r="D55" s="260"/>
      <c r="E55" s="238"/>
      <c r="F55" s="261"/>
      <c r="G55" s="242"/>
      <c r="H55" s="236"/>
      <c r="I55" s="262"/>
      <c r="J55" s="238"/>
      <c r="K55" s="261"/>
      <c r="L55" s="242"/>
      <c r="M55" s="236"/>
      <c r="N55" s="263"/>
      <c r="O55" s="238"/>
      <c r="P55" s="261"/>
      <c r="Q55" s="263"/>
      <c r="R55" s="242"/>
      <c r="S55" s="263"/>
      <c r="T55" s="238"/>
      <c r="U55" s="261"/>
      <c r="V55" s="242"/>
      <c r="W55" s="236"/>
      <c r="X55" s="263"/>
      <c r="Y55" s="238"/>
      <c r="Z55" s="261"/>
    </row>
    <row r="56" spans="1:26" x14ac:dyDescent="0.15">
      <c r="A56" s="264" t="s">
        <v>1</v>
      </c>
      <c r="B56" s="265"/>
      <c r="C56" s="265"/>
      <c r="D56" s="266"/>
      <c r="E56" s="267"/>
      <c r="F56" s="268"/>
      <c r="G56" s="265"/>
      <c r="H56" s="265"/>
      <c r="I56" s="266"/>
      <c r="J56" s="267"/>
      <c r="K56" s="268"/>
      <c r="L56" s="265"/>
      <c r="M56" s="265"/>
      <c r="N56" s="265"/>
      <c r="O56" s="267"/>
      <c r="P56" s="268"/>
      <c r="Q56" s="265"/>
      <c r="R56" s="265"/>
      <c r="S56" s="265"/>
      <c r="T56" s="267"/>
      <c r="U56" s="268"/>
      <c r="V56" s="265"/>
      <c r="W56" s="265"/>
      <c r="X56" s="265"/>
      <c r="Y56" s="267"/>
      <c r="Z56" s="268"/>
    </row>
    <row r="57" spans="1:26" x14ac:dyDescent="0.15">
      <c r="A57" s="332" t="s">
        <v>476</v>
      </c>
      <c r="B57" s="332"/>
      <c r="C57" s="332"/>
      <c r="D57" s="332"/>
      <c r="E57" s="332"/>
      <c r="F57" s="332"/>
      <c r="G57" s="332"/>
      <c r="H57" s="332"/>
      <c r="I57" s="332"/>
      <c r="J57" s="332"/>
      <c r="K57" s="332"/>
      <c r="L57" s="332"/>
      <c r="M57" s="332"/>
      <c r="N57" s="332"/>
      <c r="O57" s="332"/>
      <c r="P57" s="332"/>
      <c r="Q57" s="332"/>
      <c r="R57" s="332"/>
      <c r="S57" s="332"/>
      <c r="T57" s="332"/>
      <c r="U57" s="332"/>
      <c r="V57" s="332"/>
      <c r="W57" s="285" t="s">
        <v>663</v>
      </c>
      <c r="X57" s="269"/>
      <c r="Y57" s="270"/>
      <c r="Z57" s="271" t="s">
        <v>34</v>
      </c>
    </row>
    <row r="58" spans="1:26" x14ac:dyDescent="0.15">
      <c r="A58" s="333" t="s">
        <v>477</v>
      </c>
      <c r="B58" s="333"/>
      <c r="C58" s="333"/>
      <c r="D58" s="333"/>
      <c r="E58" s="333"/>
      <c r="F58" s="333"/>
      <c r="G58" s="333"/>
      <c r="H58" s="333"/>
      <c r="I58" s="333"/>
      <c r="J58" s="333"/>
      <c r="K58" s="333"/>
      <c r="L58" s="333"/>
      <c r="M58" s="333"/>
      <c r="N58" s="333"/>
      <c r="O58" s="333"/>
      <c r="P58" s="333"/>
      <c r="Q58" s="333"/>
      <c r="R58" s="333"/>
      <c r="S58" s="333"/>
      <c r="T58" s="333"/>
      <c r="U58" s="333"/>
      <c r="V58" s="333"/>
      <c r="W58" s="285" t="s">
        <v>664</v>
      </c>
      <c r="X58" s="272"/>
      <c r="Y58" s="273"/>
      <c r="Z58" s="274"/>
    </row>
    <row r="59" spans="1:26" x14ac:dyDescent="0.15">
      <c r="A59" s="333" t="s">
        <v>28</v>
      </c>
      <c r="B59" s="334"/>
      <c r="C59" s="334"/>
      <c r="D59" s="334"/>
      <c r="E59" s="334"/>
      <c r="F59" s="334"/>
      <c r="G59" s="334"/>
      <c r="H59" s="334"/>
      <c r="I59" s="334"/>
      <c r="J59" s="334"/>
      <c r="K59" s="334"/>
      <c r="L59" s="334"/>
      <c r="M59" s="334"/>
      <c r="N59" s="334"/>
      <c r="O59" s="334"/>
      <c r="P59" s="334"/>
      <c r="Q59" s="334"/>
      <c r="R59" s="334"/>
      <c r="S59" s="334"/>
      <c r="T59" s="334"/>
      <c r="U59" s="334"/>
      <c r="V59" s="334"/>
      <c r="W59" s="273"/>
      <c r="X59" s="273"/>
      <c r="Y59" s="273"/>
      <c r="Z59" s="275"/>
    </row>
    <row r="60" spans="1:26" x14ac:dyDescent="0.15">
      <c r="A60" s="333" t="s">
        <v>294</v>
      </c>
      <c r="B60" s="334"/>
      <c r="C60" s="334"/>
      <c r="D60" s="334"/>
      <c r="E60" s="334"/>
      <c r="F60" s="334"/>
      <c r="G60" s="334"/>
      <c r="H60" s="334"/>
      <c r="I60" s="334"/>
      <c r="J60" s="334"/>
      <c r="K60" s="334"/>
      <c r="L60" s="334"/>
      <c r="M60" s="334"/>
      <c r="N60" s="334"/>
      <c r="O60" s="334"/>
      <c r="P60" s="334"/>
      <c r="Q60" s="334"/>
      <c r="R60" s="334"/>
      <c r="S60" s="334"/>
      <c r="T60" s="334"/>
      <c r="U60" s="334"/>
      <c r="V60" s="334"/>
      <c r="W60" s="273"/>
      <c r="X60" s="273"/>
      <c r="Y60" s="273"/>
      <c r="Z60" s="275"/>
    </row>
  </sheetData>
  <sheetProtection algorithmName="SHA-512" hashValue="V3TRNdFsfM5eADv7GRVXOGmBRhNO/RFlUUvuBLNFWT5ouHACT/8eCXWl+x47DgFckJ03504pFBQx0kID8YVcqg==" saltValue="l50wALeZ0mSVOGrGLQUjbg==" spinCount="100000" sheet="1" objects="1" scenarios="1"/>
  <mergeCells count="42">
    <mergeCell ref="A1:A2"/>
    <mergeCell ref="B1:F2"/>
    <mergeCell ref="G1:J1"/>
    <mergeCell ref="K1:L1"/>
    <mergeCell ref="M1:O1"/>
    <mergeCell ref="R1:T1"/>
    <mergeCell ref="U1:U3"/>
    <mergeCell ref="V1:Y3"/>
    <mergeCell ref="G2:J3"/>
    <mergeCell ref="K2:L3"/>
    <mergeCell ref="M2:O3"/>
    <mergeCell ref="P2:Q3"/>
    <mergeCell ref="R2:T3"/>
    <mergeCell ref="P1:Q1"/>
    <mergeCell ref="Z2:Z3"/>
    <mergeCell ref="B3:F3"/>
    <mergeCell ref="B4:F4"/>
    <mergeCell ref="G4:K4"/>
    <mergeCell ref="L4:P4"/>
    <mergeCell ref="Q4:U4"/>
    <mergeCell ref="V4:Z4"/>
    <mergeCell ref="B5:D5"/>
    <mergeCell ref="G5:I5"/>
    <mergeCell ref="L5:N5"/>
    <mergeCell ref="Q5:S5"/>
    <mergeCell ref="V5:X5"/>
    <mergeCell ref="A60:V60"/>
    <mergeCell ref="B38:F38"/>
    <mergeCell ref="G38:K38"/>
    <mergeCell ref="L38:P38"/>
    <mergeCell ref="Q38:U38"/>
    <mergeCell ref="V38:Z38"/>
    <mergeCell ref="V39:X39"/>
    <mergeCell ref="A7:A10"/>
    <mergeCell ref="A57:V57"/>
    <mergeCell ref="A58:V58"/>
    <mergeCell ref="A59:V59"/>
    <mergeCell ref="A41:A44"/>
    <mergeCell ref="B39:D39"/>
    <mergeCell ref="G39:I39"/>
    <mergeCell ref="L39:N39"/>
    <mergeCell ref="Q39:S39"/>
  </mergeCells>
  <phoneticPr fontId="4"/>
  <dataValidations count="6">
    <dataValidation type="whole" imeMode="disabled" allowBlank="1" showErrorMessage="1" errorTitle="入力エラー" error="入力された部数は販売店の持ち部数を超えています。_x000a_表示部数以下の数字を入力して下さい。" sqref="U37 K6:K10 P6 F6 F8:F10 U40:U42 U6:U12 Z6" xr:uid="{73EBA5C3-F85D-4F11-9CCB-B404FD60387D}">
      <formula1>0</formula1>
      <formula2>E6</formula2>
    </dataValidation>
    <dataValidation type="whole" imeMode="disabled" allowBlank="1" showInputMessage="1" showErrorMessage="1" sqref="U13" xr:uid="{A0EDFAA7-E7F0-4BE2-9329-F2DB4919243F}">
      <formula1>0</formula1>
      <formula2>T12</formula2>
    </dataValidation>
    <dataValidation type="whole" imeMode="disabled" allowBlank="1" showInputMessage="1" showErrorMessage="1" errorTitle="入力エラー" error="入力された部数は販売店の持ち部数を超えています。_x000a_表示部数以下の数字を入力して下さい。" sqref="U43 Z42" xr:uid="{E2D198A8-9CAA-4918-90C4-121F464D2191}">
      <formula1>0</formula1>
      <formula2>#REF!</formula2>
    </dataValidation>
    <dataValidation type="whole" imeMode="disabled" allowBlank="1" showInputMessage="1" showErrorMessage="1" errorTitle="入力エラー" error="入力された部数は販売店の持ち部数を超えています。_x000a_表示部数以下の数字を入力して下さい。" sqref="Z37 Z40:Z41" xr:uid="{403F3668-00C4-4AFB-92E9-3C0573A59CD0}">
      <formula1>0</formula1>
      <formula2>0</formula2>
    </dataValidation>
    <dataValidation type="whole" imeMode="disabled" allowBlank="1" showInputMessage="1" showErrorMessage="1" sqref="F7 Z7:Z10" xr:uid="{BA1F372F-3809-4611-AADC-B261FA0C6B3E}">
      <formula1>0</formula1>
      <formula2>0</formula2>
    </dataValidation>
    <dataValidation imeMode="disabled" allowBlank="1" showInputMessage="1" showErrorMessage="1" errorTitle="入力エラー" error="入力された部数は販売店の持ち部数を超えています。_x000a_表示部数以下の数字を入力して下さい。" sqref="F40:F53 F37" xr:uid="{84DA2826-6D79-4EF4-ABEF-6171C007EC20}"/>
  </dataValidations>
  <printOptions horizontalCentered="1" verticalCentered="1"/>
  <pageMargins left="0.19685039370078741" right="0" top="0" bottom="0.19685039370078741" header="0" footer="0"/>
  <pageSetup paperSize="12" scale="88" orientation="landscape" r:id="rId1"/>
  <ignoredErrors>
    <ignoredError sqref="V1 R1:R2 M1:M2 G2 B1 B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D597-4A64-44FF-AB77-72CB80703C95}">
  <sheetPr>
    <tabColor theme="1"/>
    <pageSetUpPr fitToPage="1"/>
  </sheetPr>
  <dimension ref="A1:Z60"/>
  <sheetViews>
    <sheetView showGridLines="0" zoomScale="85" zoomScaleNormal="85" workbookViewId="0">
      <selection activeCell="B1" sqref="B1:F2"/>
    </sheetView>
  </sheetViews>
  <sheetFormatPr defaultRowHeight="13.5" x14ac:dyDescent="0.15"/>
  <cols>
    <col min="1" max="1" width="9" style="171"/>
    <col min="2" max="2" width="3.125" style="171" customWidth="1"/>
    <col min="3" max="3" width="16.625" style="171" customWidth="1"/>
    <col min="4" max="4" width="3.125" style="171" customWidth="1"/>
    <col min="5" max="6" width="8.125" style="171" customWidth="1"/>
    <col min="7" max="7" width="3.125" style="171" customWidth="1"/>
    <col min="8" max="8" width="16.625" style="171" customWidth="1"/>
    <col min="9" max="9" width="3.125" style="171" customWidth="1"/>
    <col min="10" max="11" width="8.125" style="171" customWidth="1"/>
    <col min="12" max="12" width="3.125" style="171" customWidth="1"/>
    <col min="13" max="13" width="16.625" style="171" customWidth="1"/>
    <col min="14" max="14" width="3.125" style="171" customWidth="1"/>
    <col min="15" max="16" width="8.125" style="171" customWidth="1"/>
    <col min="17" max="17" width="3.125" style="171" customWidth="1"/>
    <col min="18" max="18" width="16.625" style="171" customWidth="1"/>
    <col min="19" max="19" width="3.125" style="171" customWidth="1"/>
    <col min="20" max="21" width="8.125" style="171" customWidth="1"/>
    <col min="22" max="22" width="3.125" style="171" customWidth="1"/>
    <col min="23" max="23" width="16.625" style="171" customWidth="1"/>
    <col min="24" max="24" width="3.125" style="171" customWidth="1"/>
    <col min="25" max="26" width="8.125" style="171" customWidth="1"/>
    <col min="27" max="16384" width="9" style="171"/>
  </cols>
  <sheetData>
    <row r="1" spans="1:26" ht="18.75" customHeight="1" x14ac:dyDescent="0.15">
      <c r="A1" s="345" t="s">
        <v>29</v>
      </c>
      <c r="B1" s="347" t="str">
        <f>IF(記入欄!G2="","",記入欄!G2)</f>
        <v/>
      </c>
      <c r="C1" s="347"/>
      <c r="D1" s="347"/>
      <c r="E1" s="347"/>
      <c r="F1" s="347"/>
      <c r="G1" s="376" t="s">
        <v>33</v>
      </c>
      <c r="H1" s="377"/>
      <c r="I1" s="377"/>
      <c r="J1" s="378"/>
      <c r="K1" s="379" t="s">
        <v>3</v>
      </c>
      <c r="L1" s="380"/>
      <c r="M1" s="349" t="str">
        <f>IF(記入欄!G5="","",記入欄!G5)</f>
        <v/>
      </c>
      <c r="N1" s="349"/>
      <c r="O1" s="349"/>
      <c r="P1" s="372" t="s">
        <v>446</v>
      </c>
      <c r="Q1" s="373"/>
      <c r="R1" s="349" t="str">
        <f>IF(記入欄!G7="","",記入欄!G7)</f>
        <v/>
      </c>
      <c r="S1" s="349"/>
      <c r="T1" s="349"/>
      <c r="U1" s="350" t="s">
        <v>447</v>
      </c>
      <c r="V1" s="351" t="str">
        <f>IF(記入欄!G8="","",記入欄!G8)</f>
        <v/>
      </c>
      <c r="W1" s="352"/>
      <c r="X1" s="352"/>
      <c r="Y1" s="353"/>
      <c r="Z1" s="170" t="s">
        <v>0</v>
      </c>
    </row>
    <row r="2" spans="1:26" ht="13.5" customHeight="1" x14ac:dyDescent="0.15">
      <c r="A2" s="346"/>
      <c r="B2" s="348"/>
      <c r="C2" s="348"/>
      <c r="D2" s="348"/>
      <c r="E2" s="348"/>
      <c r="F2" s="348"/>
      <c r="G2" s="360" t="str">
        <f>IF(記入欄!G4="","",記入欄!G4)</f>
        <v/>
      </c>
      <c r="H2" s="361"/>
      <c r="I2" s="361"/>
      <c r="J2" s="362"/>
      <c r="K2" s="366" t="s">
        <v>2</v>
      </c>
      <c r="L2" s="367"/>
      <c r="M2" s="370" t="str">
        <f>IF(記入欄!G6="","",記入欄!G6)</f>
        <v/>
      </c>
      <c r="N2" s="370"/>
      <c r="O2" s="370"/>
      <c r="P2" s="372" t="s">
        <v>448</v>
      </c>
      <c r="Q2" s="373"/>
      <c r="R2" s="374">
        <f>集計表!R30</f>
        <v>0</v>
      </c>
      <c r="S2" s="374"/>
      <c r="T2" s="374"/>
      <c r="U2" s="350"/>
      <c r="V2" s="354"/>
      <c r="W2" s="355"/>
      <c r="X2" s="355"/>
      <c r="Y2" s="356"/>
      <c r="Z2" s="342">
        <v>9</v>
      </c>
    </row>
    <row r="3" spans="1:26" ht="13.5" customHeight="1" x14ac:dyDescent="0.15">
      <c r="A3" s="172" t="s">
        <v>30</v>
      </c>
      <c r="B3" s="344" t="str">
        <f>IF(記入欄!G3="","",記入欄!G3)</f>
        <v/>
      </c>
      <c r="C3" s="344"/>
      <c r="D3" s="344"/>
      <c r="E3" s="344"/>
      <c r="F3" s="344"/>
      <c r="G3" s="363"/>
      <c r="H3" s="364"/>
      <c r="I3" s="364"/>
      <c r="J3" s="365"/>
      <c r="K3" s="368"/>
      <c r="L3" s="369"/>
      <c r="M3" s="371"/>
      <c r="N3" s="371"/>
      <c r="O3" s="371"/>
      <c r="P3" s="372"/>
      <c r="Q3" s="373"/>
      <c r="R3" s="375"/>
      <c r="S3" s="375"/>
      <c r="T3" s="375"/>
      <c r="U3" s="350"/>
      <c r="V3" s="357"/>
      <c r="W3" s="358"/>
      <c r="X3" s="358"/>
      <c r="Y3" s="359"/>
      <c r="Z3" s="343"/>
    </row>
    <row r="4" spans="1:26" x14ac:dyDescent="0.15">
      <c r="A4" s="173" t="s">
        <v>14</v>
      </c>
      <c r="B4" s="335" t="s">
        <v>6</v>
      </c>
      <c r="C4" s="336"/>
      <c r="D4" s="336"/>
      <c r="E4" s="336"/>
      <c r="F4" s="337"/>
      <c r="G4" s="335" t="s">
        <v>7</v>
      </c>
      <c r="H4" s="336"/>
      <c r="I4" s="336"/>
      <c r="J4" s="336"/>
      <c r="K4" s="337"/>
      <c r="L4" s="335" t="s">
        <v>8</v>
      </c>
      <c r="M4" s="336"/>
      <c r="N4" s="336"/>
      <c r="O4" s="336"/>
      <c r="P4" s="337"/>
      <c r="Q4" s="335" t="s">
        <v>10</v>
      </c>
      <c r="R4" s="336"/>
      <c r="S4" s="336"/>
      <c r="T4" s="336"/>
      <c r="U4" s="337"/>
      <c r="V4" s="335" t="s">
        <v>507</v>
      </c>
      <c r="W4" s="336"/>
      <c r="X4" s="336"/>
      <c r="Y4" s="336"/>
      <c r="Z4" s="337"/>
    </row>
    <row r="5" spans="1:26" ht="14.25" x14ac:dyDescent="0.15">
      <c r="A5" s="174">
        <v>34</v>
      </c>
      <c r="B5" s="338" t="s">
        <v>15</v>
      </c>
      <c r="C5" s="339"/>
      <c r="D5" s="340"/>
      <c r="E5" s="175" t="s">
        <v>16</v>
      </c>
      <c r="F5" s="176" t="s">
        <v>17</v>
      </c>
      <c r="G5" s="338" t="s">
        <v>15</v>
      </c>
      <c r="H5" s="339"/>
      <c r="I5" s="340"/>
      <c r="J5" s="175" t="s">
        <v>16</v>
      </c>
      <c r="K5" s="176" t="s">
        <v>17</v>
      </c>
      <c r="L5" s="338" t="s">
        <v>15</v>
      </c>
      <c r="M5" s="339"/>
      <c r="N5" s="340"/>
      <c r="O5" s="175" t="s">
        <v>16</v>
      </c>
      <c r="P5" s="176" t="s">
        <v>17</v>
      </c>
      <c r="Q5" s="338" t="s">
        <v>15</v>
      </c>
      <c r="R5" s="339"/>
      <c r="S5" s="340"/>
      <c r="T5" s="175" t="s">
        <v>16</v>
      </c>
      <c r="U5" s="176" t="s">
        <v>17</v>
      </c>
      <c r="V5" s="338" t="s">
        <v>15</v>
      </c>
      <c r="W5" s="339"/>
      <c r="X5" s="340"/>
      <c r="Y5" s="175" t="s">
        <v>16</v>
      </c>
      <c r="Z5" s="176" t="s">
        <v>17</v>
      </c>
    </row>
    <row r="6" spans="1:26" x14ac:dyDescent="0.15">
      <c r="A6" s="177" t="s">
        <v>482</v>
      </c>
      <c r="B6" s="178"/>
      <c r="C6" s="12" t="s">
        <v>483</v>
      </c>
      <c r="D6" s="13"/>
      <c r="E6" s="14">
        <v>700</v>
      </c>
      <c r="F6" s="179"/>
      <c r="G6" s="180"/>
      <c r="H6" s="12" t="s">
        <v>483</v>
      </c>
      <c r="I6" s="16"/>
      <c r="J6" s="162" t="s">
        <v>285</v>
      </c>
      <c r="K6" s="179"/>
      <c r="L6" s="182"/>
      <c r="M6" s="12" t="s">
        <v>483</v>
      </c>
      <c r="N6" s="16"/>
      <c r="O6" s="162" t="s">
        <v>285</v>
      </c>
      <c r="P6" s="179"/>
      <c r="Q6" s="181"/>
      <c r="R6" s="12" t="s">
        <v>492</v>
      </c>
      <c r="S6" s="16"/>
      <c r="T6" s="14">
        <v>2430</v>
      </c>
      <c r="U6" s="179"/>
      <c r="V6" s="181"/>
      <c r="W6" s="321" t="s">
        <v>489</v>
      </c>
      <c r="X6" s="16"/>
      <c r="Y6" s="14"/>
      <c r="Z6" s="179"/>
    </row>
    <row r="7" spans="1:26" ht="13.5" customHeight="1" x14ac:dyDescent="0.15">
      <c r="A7" s="341" t="s">
        <v>478</v>
      </c>
      <c r="B7" s="186"/>
      <c r="C7" s="20" t="s">
        <v>484</v>
      </c>
      <c r="D7" s="21"/>
      <c r="E7" s="22">
        <v>250</v>
      </c>
      <c r="F7" s="188"/>
      <c r="G7" s="189"/>
      <c r="H7" s="24" t="s">
        <v>484</v>
      </c>
      <c r="I7" s="25"/>
      <c r="J7" s="161" t="s">
        <v>285</v>
      </c>
      <c r="K7" s="188"/>
      <c r="L7" s="192"/>
      <c r="M7" s="24" t="s">
        <v>484</v>
      </c>
      <c r="N7" s="25"/>
      <c r="O7" s="161" t="s">
        <v>285</v>
      </c>
      <c r="P7" s="188"/>
      <c r="Q7" s="191"/>
      <c r="R7" s="24" t="s">
        <v>493</v>
      </c>
      <c r="S7" s="25"/>
      <c r="T7" s="22">
        <v>1680</v>
      </c>
      <c r="U7" s="188"/>
      <c r="V7" s="191"/>
      <c r="W7" s="26" t="s">
        <v>491</v>
      </c>
      <c r="X7" s="25"/>
      <c r="Y7" s="22">
        <v>100</v>
      </c>
      <c r="Z7" s="188"/>
    </row>
    <row r="8" spans="1:26" x14ac:dyDescent="0.15">
      <c r="A8" s="341"/>
      <c r="B8" s="198"/>
      <c r="C8" s="24" t="s">
        <v>485</v>
      </c>
      <c r="D8" s="21"/>
      <c r="E8" s="22">
        <v>250</v>
      </c>
      <c r="F8" s="188"/>
      <c r="G8" s="189"/>
      <c r="H8" s="24" t="s">
        <v>485</v>
      </c>
      <c r="I8" s="25"/>
      <c r="J8" s="161" t="s">
        <v>285</v>
      </c>
      <c r="K8" s="188"/>
      <c r="L8" s="192"/>
      <c r="M8" s="24" t="s">
        <v>485</v>
      </c>
      <c r="N8" s="25"/>
      <c r="O8" s="161" t="s">
        <v>285</v>
      </c>
      <c r="P8" s="188"/>
      <c r="Q8" s="191"/>
      <c r="R8" s="24" t="s">
        <v>494</v>
      </c>
      <c r="S8" s="25"/>
      <c r="T8" s="22">
        <v>1800</v>
      </c>
      <c r="U8" s="188"/>
      <c r="V8" s="192"/>
      <c r="W8" s="196"/>
      <c r="X8" s="194"/>
      <c r="Y8" s="197"/>
      <c r="Z8" s="188"/>
    </row>
    <row r="9" spans="1:26" x14ac:dyDescent="0.15">
      <c r="A9" s="341"/>
      <c r="B9" s="189"/>
      <c r="C9" s="24" t="s">
        <v>486</v>
      </c>
      <c r="D9" s="21"/>
      <c r="E9" s="22">
        <v>30</v>
      </c>
      <c r="F9" s="188"/>
      <c r="G9" s="192"/>
      <c r="H9" s="196"/>
      <c r="I9" s="194"/>
      <c r="J9" s="197"/>
      <c r="K9" s="188"/>
      <c r="L9" s="192"/>
      <c r="M9" s="193"/>
      <c r="N9" s="194"/>
      <c r="O9" s="195"/>
      <c r="P9" s="188"/>
      <c r="Q9" s="191"/>
      <c r="R9" s="24" t="s">
        <v>495</v>
      </c>
      <c r="S9" s="25"/>
      <c r="T9" s="22">
        <v>1100</v>
      </c>
      <c r="U9" s="188"/>
      <c r="V9" s="192"/>
      <c r="W9" s="196"/>
      <c r="X9" s="194"/>
      <c r="Y9" s="197"/>
      <c r="Z9" s="188"/>
    </row>
    <row r="10" spans="1:26" x14ac:dyDescent="0.15">
      <c r="A10" s="199" t="s">
        <v>479</v>
      </c>
      <c r="B10" s="191"/>
      <c r="C10" s="167" t="s">
        <v>487</v>
      </c>
      <c r="D10" s="21"/>
      <c r="E10" s="50">
        <v>100</v>
      </c>
      <c r="F10" s="203"/>
      <c r="G10" s="194"/>
      <c r="H10" s="308"/>
      <c r="I10" s="194"/>
      <c r="J10" s="197"/>
      <c r="K10" s="188"/>
      <c r="L10" s="192"/>
      <c r="M10" s="193"/>
      <c r="N10" s="194"/>
      <c r="O10" s="195"/>
      <c r="P10" s="188"/>
      <c r="Q10" s="191"/>
      <c r="R10" s="24" t="s">
        <v>496</v>
      </c>
      <c r="S10" s="25"/>
      <c r="T10" s="22">
        <v>300</v>
      </c>
      <c r="U10" s="188"/>
      <c r="V10" s="192"/>
      <c r="W10" s="196"/>
      <c r="X10" s="194"/>
      <c r="Y10" s="197"/>
      <c r="Z10" s="188"/>
    </row>
    <row r="11" spans="1:26" x14ac:dyDescent="0.15">
      <c r="A11" s="204"/>
      <c r="B11" s="191"/>
      <c r="C11" s="31" t="s">
        <v>488</v>
      </c>
      <c r="D11" s="33"/>
      <c r="E11" s="29">
        <v>150</v>
      </c>
      <c r="F11" s="203"/>
      <c r="G11" s="194"/>
      <c r="H11" s="201"/>
      <c r="I11" s="206"/>
      <c r="J11" s="195"/>
      <c r="K11" s="188"/>
      <c r="L11" s="194"/>
      <c r="M11" s="194"/>
      <c r="N11" s="206"/>
      <c r="O11" s="195"/>
      <c r="P11" s="188"/>
      <c r="Q11" s="207"/>
      <c r="R11" s="24" t="s">
        <v>497</v>
      </c>
      <c r="S11" s="34"/>
      <c r="T11" s="22">
        <v>210</v>
      </c>
      <c r="U11" s="188"/>
      <c r="V11" s="208"/>
      <c r="W11" s="196"/>
      <c r="X11" s="209"/>
      <c r="Y11" s="197"/>
      <c r="Z11" s="188"/>
    </row>
    <row r="12" spans="1:26" x14ac:dyDescent="0.15">
      <c r="A12" s="204"/>
      <c r="B12" s="191"/>
      <c r="C12" s="25"/>
      <c r="D12" s="23"/>
      <c r="E12" s="29"/>
      <c r="F12" s="203"/>
      <c r="G12" s="194"/>
      <c r="H12" s="201"/>
      <c r="I12" s="212"/>
      <c r="J12" s="195"/>
      <c r="K12" s="188"/>
      <c r="L12" s="194"/>
      <c r="M12" s="194"/>
      <c r="N12" s="212"/>
      <c r="O12" s="195"/>
      <c r="P12" s="188"/>
      <c r="Q12" s="191"/>
      <c r="R12" s="24" t="s">
        <v>498</v>
      </c>
      <c r="S12" s="25"/>
      <c r="T12" s="22">
        <v>770</v>
      </c>
      <c r="U12" s="188"/>
      <c r="V12" s="192"/>
      <c r="W12" s="193"/>
      <c r="X12" s="194"/>
      <c r="Y12" s="195"/>
      <c r="Z12" s="188"/>
    </row>
    <row r="13" spans="1:26" x14ac:dyDescent="0.15">
      <c r="A13" s="204"/>
      <c r="B13" s="191"/>
      <c r="C13" s="86" t="s">
        <v>489</v>
      </c>
      <c r="D13" s="23"/>
      <c r="E13" s="53"/>
      <c r="F13" s="203"/>
      <c r="G13" s="194"/>
      <c r="H13" s="201"/>
      <c r="I13" s="212"/>
      <c r="J13" s="195"/>
      <c r="K13" s="188"/>
      <c r="L13" s="194"/>
      <c r="M13" s="194"/>
      <c r="N13" s="212"/>
      <c r="O13" s="195"/>
      <c r="P13" s="188"/>
      <c r="Q13" s="191"/>
      <c r="R13" s="24" t="s">
        <v>499</v>
      </c>
      <c r="S13" s="25"/>
      <c r="T13" s="22">
        <v>750</v>
      </c>
      <c r="U13" s="188"/>
      <c r="V13" s="192"/>
      <c r="W13" s="193"/>
      <c r="X13" s="194"/>
      <c r="Y13" s="195"/>
      <c r="Z13" s="188"/>
    </row>
    <row r="14" spans="1:26" x14ac:dyDescent="0.15">
      <c r="A14" s="204"/>
      <c r="B14" s="191"/>
      <c r="C14" s="31" t="s">
        <v>490</v>
      </c>
      <c r="D14" s="23"/>
      <c r="E14" s="22">
        <v>90</v>
      </c>
      <c r="F14" s="203"/>
      <c r="G14" s="194"/>
      <c r="H14" s="201"/>
      <c r="I14" s="212"/>
      <c r="J14" s="195"/>
      <c r="K14" s="188"/>
      <c r="L14" s="194"/>
      <c r="M14" s="194"/>
      <c r="N14" s="212"/>
      <c r="O14" s="195"/>
      <c r="P14" s="188"/>
      <c r="Q14" s="191"/>
      <c r="R14" s="24" t="s">
        <v>500</v>
      </c>
      <c r="S14" s="25"/>
      <c r="T14" s="22">
        <v>340</v>
      </c>
      <c r="U14" s="188"/>
      <c r="V14" s="192"/>
      <c r="W14" s="193"/>
      <c r="X14" s="194"/>
      <c r="Y14" s="195"/>
      <c r="Z14" s="188"/>
    </row>
    <row r="15" spans="1:26" x14ac:dyDescent="0.15">
      <c r="A15" s="204"/>
      <c r="B15" s="191"/>
      <c r="C15" s="31" t="s">
        <v>491</v>
      </c>
      <c r="D15" s="23"/>
      <c r="E15" s="22">
        <v>240</v>
      </c>
      <c r="F15" s="203"/>
      <c r="G15" s="194"/>
      <c r="H15" s="201"/>
      <c r="I15" s="212"/>
      <c r="J15" s="195"/>
      <c r="K15" s="188"/>
      <c r="L15" s="194"/>
      <c r="M15" s="194"/>
      <c r="N15" s="212"/>
      <c r="O15" s="195"/>
      <c r="P15" s="188"/>
      <c r="Q15" s="191"/>
      <c r="R15" s="24" t="s">
        <v>501</v>
      </c>
      <c r="S15" s="25"/>
      <c r="T15" s="22">
        <v>370</v>
      </c>
      <c r="U15" s="188"/>
      <c r="V15" s="192"/>
      <c r="W15" s="193"/>
      <c r="X15" s="194"/>
      <c r="Y15" s="195"/>
      <c r="Z15" s="188"/>
    </row>
    <row r="16" spans="1:26" x14ac:dyDescent="0.15">
      <c r="A16" s="204"/>
      <c r="B16" s="194"/>
      <c r="C16" s="194"/>
      <c r="D16" s="194"/>
      <c r="E16" s="202"/>
      <c r="F16" s="203"/>
      <c r="G16" s="194"/>
      <c r="H16" s="194"/>
      <c r="I16" s="194"/>
      <c r="J16" s="202"/>
      <c r="K16" s="188"/>
      <c r="L16" s="194"/>
      <c r="M16" s="194"/>
      <c r="N16" s="212"/>
      <c r="O16" s="195"/>
      <c r="P16" s="188"/>
      <c r="Q16" s="191"/>
      <c r="R16" s="24" t="s">
        <v>502</v>
      </c>
      <c r="S16" s="25"/>
      <c r="T16" s="161" t="s">
        <v>285</v>
      </c>
      <c r="U16" s="188"/>
      <c r="V16" s="192"/>
      <c r="W16" s="193"/>
      <c r="X16" s="194"/>
      <c r="Y16" s="195"/>
      <c r="Z16" s="188"/>
    </row>
    <row r="17" spans="1:26" x14ac:dyDescent="0.15">
      <c r="A17" s="204"/>
      <c r="B17" s="194"/>
      <c r="C17" s="194"/>
      <c r="D17" s="194"/>
      <c r="E17" s="202"/>
      <c r="F17" s="203"/>
      <c r="G17" s="194"/>
      <c r="H17" s="194"/>
      <c r="I17" s="194"/>
      <c r="J17" s="202"/>
      <c r="K17" s="188"/>
      <c r="L17" s="194"/>
      <c r="M17" s="194"/>
      <c r="N17" s="214"/>
      <c r="O17" s="195"/>
      <c r="P17" s="188"/>
      <c r="Q17" s="311"/>
      <c r="R17" s="24" t="s">
        <v>503</v>
      </c>
      <c r="S17" s="39"/>
      <c r="T17" s="22">
        <v>390</v>
      </c>
      <c r="U17" s="188"/>
      <c r="V17" s="216"/>
      <c r="W17" s="193"/>
      <c r="X17" s="215"/>
      <c r="Y17" s="195"/>
      <c r="Z17" s="188"/>
    </row>
    <row r="18" spans="1:26" x14ac:dyDescent="0.15">
      <c r="A18" s="204"/>
      <c r="B18" s="194"/>
      <c r="C18" s="194"/>
      <c r="D18" s="194"/>
      <c r="E18" s="202"/>
      <c r="F18" s="203"/>
      <c r="G18" s="194"/>
      <c r="H18" s="194"/>
      <c r="I18" s="194"/>
      <c r="J18" s="202"/>
      <c r="K18" s="188"/>
      <c r="L18" s="194"/>
      <c r="M18" s="194"/>
      <c r="N18" s="212"/>
      <c r="O18" s="195"/>
      <c r="P18" s="188"/>
      <c r="Q18" s="191"/>
      <c r="R18" s="24" t="s">
        <v>504</v>
      </c>
      <c r="S18" s="25"/>
      <c r="T18" s="22">
        <v>690</v>
      </c>
      <c r="U18" s="188"/>
      <c r="V18" s="192"/>
      <c r="W18" s="193"/>
      <c r="X18" s="194"/>
      <c r="Y18" s="195"/>
      <c r="Z18" s="188"/>
    </row>
    <row r="19" spans="1:26" x14ac:dyDescent="0.15">
      <c r="A19" s="204"/>
      <c r="B19" s="194"/>
      <c r="C19" s="194"/>
      <c r="D19" s="194"/>
      <c r="E19" s="202"/>
      <c r="F19" s="203"/>
      <c r="G19" s="192"/>
      <c r="H19" s="193"/>
      <c r="I19" s="194"/>
      <c r="J19" s="195"/>
      <c r="K19" s="188"/>
      <c r="L19" s="194"/>
      <c r="M19" s="194"/>
      <c r="N19" s="212"/>
      <c r="O19" s="195"/>
      <c r="P19" s="188"/>
      <c r="Q19" s="191"/>
      <c r="R19" s="24" t="s">
        <v>505</v>
      </c>
      <c r="S19" s="25"/>
      <c r="T19" s="22">
        <v>1010</v>
      </c>
      <c r="U19" s="188"/>
      <c r="V19" s="192"/>
      <c r="W19" s="193"/>
      <c r="X19" s="194"/>
      <c r="Y19" s="195"/>
      <c r="Z19" s="188"/>
    </row>
    <row r="20" spans="1:26" x14ac:dyDescent="0.15">
      <c r="A20" s="217"/>
      <c r="B20" s="192"/>
      <c r="C20" s="193"/>
      <c r="D20" s="193"/>
      <c r="E20" s="195"/>
      <c r="F20" s="188"/>
      <c r="G20" s="192"/>
      <c r="H20" s="193"/>
      <c r="I20" s="194"/>
      <c r="J20" s="195"/>
      <c r="K20" s="188"/>
      <c r="L20" s="192"/>
      <c r="M20" s="193"/>
      <c r="N20" s="194"/>
      <c r="O20" s="195"/>
      <c r="P20" s="188"/>
      <c r="Q20" s="191"/>
      <c r="R20" s="21"/>
      <c r="S20" s="25"/>
      <c r="T20" s="22"/>
      <c r="U20" s="188"/>
      <c r="V20" s="192"/>
      <c r="W20" s="193"/>
      <c r="X20" s="194"/>
      <c r="Y20" s="195"/>
      <c r="Z20" s="188"/>
    </row>
    <row r="21" spans="1:26" x14ac:dyDescent="0.15">
      <c r="A21" s="204"/>
      <c r="B21" s="218"/>
      <c r="C21" s="193"/>
      <c r="D21" s="219"/>
      <c r="E21" s="195"/>
      <c r="F21" s="188"/>
      <c r="G21" s="218"/>
      <c r="H21" s="193"/>
      <c r="I21" s="220"/>
      <c r="J21" s="195"/>
      <c r="K21" s="188"/>
      <c r="L21" s="218"/>
      <c r="M21" s="193"/>
      <c r="N21" s="221"/>
      <c r="O21" s="195"/>
      <c r="P21" s="188"/>
      <c r="Q21" s="232"/>
      <c r="R21" s="85" t="s">
        <v>489</v>
      </c>
      <c r="S21" s="25"/>
      <c r="T21" s="22"/>
      <c r="U21" s="188"/>
      <c r="V21" s="218"/>
      <c r="W21" s="193"/>
      <c r="X21" s="221"/>
      <c r="Y21" s="195"/>
      <c r="Z21" s="188"/>
    </row>
    <row r="22" spans="1:26" x14ac:dyDescent="0.15">
      <c r="A22" s="222"/>
      <c r="B22" s="218"/>
      <c r="C22" s="193"/>
      <c r="D22" s="219"/>
      <c r="E22" s="195"/>
      <c r="F22" s="188"/>
      <c r="G22" s="218"/>
      <c r="H22" s="193"/>
      <c r="I22" s="220"/>
      <c r="J22" s="195"/>
      <c r="K22" s="188"/>
      <c r="L22" s="218"/>
      <c r="M22" s="193"/>
      <c r="N22" s="221"/>
      <c r="O22" s="195"/>
      <c r="P22" s="188"/>
      <c r="Q22" s="232"/>
      <c r="R22" s="24" t="s">
        <v>506</v>
      </c>
      <c r="S22" s="43"/>
      <c r="T22" s="22">
        <v>1560</v>
      </c>
      <c r="U22" s="188"/>
      <c r="V22" s="218"/>
      <c r="W22" s="193"/>
      <c r="X22" s="221"/>
      <c r="Y22" s="195"/>
      <c r="Z22" s="188"/>
    </row>
    <row r="23" spans="1:26" x14ac:dyDescent="0.15">
      <c r="A23" s="222"/>
      <c r="B23" s="218"/>
      <c r="C23" s="193"/>
      <c r="D23" s="219"/>
      <c r="E23" s="195"/>
      <c r="F23" s="188"/>
      <c r="G23" s="218"/>
      <c r="H23" s="193"/>
      <c r="I23" s="220"/>
      <c r="J23" s="195"/>
      <c r="K23" s="188"/>
      <c r="L23" s="218"/>
      <c r="M23" s="193"/>
      <c r="N23" s="221"/>
      <c r="O23" s="195"/>
      <c r="P23" s="188"/>
      <c r="Q23" s="221"/>
      <c r="R23" s="192"/>
      <c r="S23" s="221"/>
      <c r="T23" s="195"/>
      <c r="U23" s="188"/>
      <c r="V23" s="218"/>
      <c r="W23" s="193"/>
      <c r="X23" s="221"/>
      <c r="Y23" s="195"/>
      <c r="Z23" s="188"/>
    </row>
    <row r="24" spans="1:26" x14ac:dyDescent="0.15">
      <c r="A24" s="204"/>
      <c r="B24" s="218"/>
      <c r="C24" s="193"/>
      <c r="D24" s="219"/>
      <c r="E24" s="195"/>
      <c r="F24" s="188"/>
      <c r="G24" s="192"/>
      <c r="H24" s="193"/>
      <c r="I24" s="220"/>
      <c r="J24" s="195"/>
      <c r="K24" s="188"/>
      <c r="L24" s="192"/>
      <c r="M24" s="193"/>
      <c r="N24" s="194"/>
      <c r="O24" s="195"/>
      <c r="P24" s="188"/>
      <c r="Q24" s="194"/>
      <c r="R24" s="192"/>
      <c r="S24" s="194"/>
      <c r="T24" s="195"/>
      <c r="U24" s="188"/>
      <c r="V24" s="192"/>
      <c r="W24" s="193"/>
      <c r="X24" s="194"/>
      <c r="Y24" s="195"/>
      <c r="Z24" s="188"/>
    </row>
    <row r="25" spans="1:26" x14ac:dyDescent="0.15">
      <c r="A25" s="204"/>
      <c r="B25" s="192"/>
      <c r="C25" s="193"/>
      <c r="D25" s="219"/>
      <c r="E25" s="195"/>
      <c r="F25" s="188"/>
      <c r="G25" s="192"/>
      <c r="H25" s="193"/>
      <c r="I25" s="220"/>
      <c r="J25" s="195"/>
      <c r="K25" s="188"/>
      <c r="L25" s="192"/>
      <c r="M25" s="193"/>
      <c r="N25" s="194"/>
      <c r="O25" s="195"/>
      <c r="P25" s="188"/>
      <c r="Q25" s="194"/>
      <c r="R25" s="192"/>
      <c r="S25" s="194"/>
      <c r="T25" s="195"/>
      <c r="U25" s="188"/>
      <c r="V25" s="192"/>
      <c r="W25" s="193"/>
      <c r="X25" s="194"/>
      <c r="Y25" s="195"/>
      <c r="Z25" s="188"/>
    </row>
    <row r="26" spans="1:26" x14ac:dyDescent="0.15">
      <c r="A26" s="223">
        <f>SUM(F28,K28,P28,U28,Z28)</f>
        <v>0</v>
      </c>
      <c r="B26" s="192"/>
      <c r="C26" s="193"/>
      <c r="D26" s="219"/>
      <c r="E26" s="195"/>
      <c r="F26" s="188"/>
      <c r="G26" s="192"/>
      <c r="H26" s="193"/>
      <c r="I26" s="220"/>
      <c r="J26" s="195"/>
      <c r="K26" s="188"/>
      <c r="L26" s="192"/>
      <c r="M26" s="193"/>
      <c r="N26" s="194"/>
      <c r="O26" s="195"/>
      <c r="P26" s="188"/>
      <c r="Q26" s="194"/>
      <c r="R26" s="192"/>
      <c r="S26" s="194"/>
      <c r="T26" s="195"/>
      <c r="U26" s="188"/>
      <c r="V26" s="192"/>
      <c r="W26" s="193"/>
      <c r="X26" s="194"/>
      <c r="Y26" s="195"/>
      <c r="Z26" s="188"/>
    </row>
    <row r="27" spans="1:26" x14ac:dyDescent="0.15">
      <c r="A27" s="204"/>
      <c r="B27" s="192"/>
      <c r="C27" s="193"/>
      <c r="D27" s="219"/>
      <c r="E27" s="195"/>
      <c r="F27" s="188"/>
      <c r="G27" s="192"/>
      <c r="H27" s="193"/>
      <c r="I27" s="220"/>
      <c r="J27" s="195"/>
      <c r="K27" s="188"/>
      <c r="L27" s="192"/>
      <c r="M27" s="193"/>
      <c r="N27" s="194"/>
      <c r="O27" s="195"/>
      <c r="P27" s="188"/>
      <c r="Q27" s="194"/>
      <c r="R27" s="192"/>
      <c r="S27" s="194"/>
      <c r="T27" s="195"/>
      <c r="U27" s="188"/>
      <c r="V27" s="192"/>
      <c r="W27" s="193"/>
      <c r="X27" s="194"/>
      <c r="Y27" s="195"/>
      <c r="Z27" s="188"/>
    </row>
    <row r="28" spans="1:26" x14ac:dyDescent="0.15">
      <c r="A28" s="224">
        <f>SUM(E28,J28,O28,T28,Y28)</f>
        <v>15310</v>
      </c>
      <c r="B28" s="198"/>
      <c r="C28" s="225" t="s">
        <v>5</v>
      </c>
      <c r="D28" s="226"/>
      <c r="E28" s="227">
        <f>SUM(E6:E15)</f>
        <v>1810</v>
      </c>
      <c r="F28" s="228" t="str">
        <f>IF((COUNT(F6:F15)=0),"",SUM(F6:F15))</f>
        <v/>
      </c>
      <c r="G28" s="198"/>
      <c r="H28" s="225"/>
      <c r="I28" s="229"/>
      <c r="J28" s="227"/>
      <c r="K28" s="228"/>
      <c r="L28" s="189"/>
      <c r="M28" s="187"/>
      <c r="N28" s="191"/>
      <c r="O28" s="230"/>
      <c r="P28" s="231"/>
      <c r="Q28" s="232"/>
      <c r="R28" s="233" t="s">
        <v>5</v>
      </c>
      <c r="S28" s="232"/>
      <c r="T28" s="227">
        <f>SUM(T6:T22)</f>
        <v>13400</v>
      </c>
      <c r="U28" s="228" t="str">
        <f>IF((COUNT(U6:U22)=0),"",SUM(U6:U22))</f>
        <v/>
      </c>
      <c r="V28" s="198"/>
      <c r="W28" s="225" t="s">
        <v>5</v>
      </c>
      <c r="X28" s="232"/>
      <c r="Y28" s="227">
        <f>SUM(Y7)</f>
        <v>100</v>
      </c>
      <c r="Z28" s="228" t="str">
        <f>IF((COUNT(Z7)=0),"",SUM(Z7))</f>
        <v/>
      </c>
    </row>
    <row r="29" spans="1:26" x14ac:dyDescent="0.15">
      <c r="A29" s="234"/>
      <c r="B29" s="235"/>
      <c r="C29" s="236"/>
      <c r="D29" s="237"/>
      <c r="E29" s="238"/>
      <c r="F29" s="239"/>
      <c r="G29" s="235"/>
      <c r="H29" s="236"/>
      <c r="I29" s="240"/>
      <c r="J29" s="238"/>
      <c r="K29" s="239"/>
      <c r="L29" s="235"/>
      <c r="M29" s="236"/>
      <c r="N29" s="241"/>
      <c r="O29" s="238"/>
      <c r="P29" s="239"/>
      <c r="Q29" s="241"/>
      <c r="R29" s="242"/>
      <c r="S29" s="241"/>
      <c r="T29" s="238"/>
      <c r="U29" s="239"/>
      <c r="V29" s="235"/>
      <c r="W29" s="236"/>
      <c r="X29" s="241"/>
      <c r="Y29" s="238"/>
      <c r="Z29" s="239"/>
    </row>
    <row r="30" spans="1:26" x14ac:dyDescent="0.15">
      <c r="A30" s="243"/>
      <c r="B30" s="335" t="s">
        <v>6</v>
      </c>
      <c r="C30" s="336"/>
      <c r="D30" s="336"/>
      <c r="E30" s="336"/>
      <c r="F30" s="337"/>
      <c r="G30" s="335" t="s">
        <v>7</v>
      </c>
      <c r="H30" s="336"/>
      <c r="I30" s="336"/>
      <c r="J30" s="336"/>
      <c r="K30" s="337"/>
      <c r="L30" s="335" t="s">
        <v>8</v>
      </c>
      <c r="M30" s="336"/>
      <c r="N30" s="336"/>
      <c r="O30" s="336"/>
      <c r="P30" s="337"/>
      <c r="Q30" s="335" t="s">
        <v>10</v>
      </c>
      <c r="R30" s="336"/>
      <c r="S30" s="336"/>
      <c r="T30" s="336"/>
      <c r="U30" s="337"/>
      <c r="V30" s="335" t="s">
        <v>507</v>
      </c>
      <c r="W30" s="336"/>
      <c r="X30" s="336"/>
      <c r="Y30" s="336"/>
      <c r="Z30" s="337"/>
    </row>
    <row r="31" spans="1:26" x14ac:dyDescent="0.15">
      <c r="A31" s="244"/>
      <c r="B31" s="338" t="s">
        <v>15</v>
      </c>
      <c r="C31" s="339"/>
      <c r="D31" s="340"/>
      <c r="E31" s="245" t="s">
        <v>16</v>
      </c>
      <c r="F31" s="246" t="s">
        <v>17</v>
      </c>
      <c r="G31" s="338" t="s">
        <v>15</v>
      </c>
      <c r="H31" s="339"/>
      <c r="I31" s="340"/>
      <c r="J31" s="245" t="s">
        <v>16</v>
      </c>
      <c r="K31" s="246" t="s">
        <v>17</v>
      </c>
      <c r="L31" s="338" t="s">
        <v>15</v>
      </c>
      <c r="M31" s="339"/>
      <c r="N31" s="340"/>
      <c r="O31" s="245" t="s">
        <v>16</v>
      </c>
      <c r="P31" s="246" t="s">
        <v>17</v>
      </c>
      <c r="Q31" s="338" t="s">
        <v>15</v>
      </c>
      <c r="R31" s="339"/>
      <c r="S31" s="340"/>
      <c r="T31" s="245" t="s">
        <v>16</v>
      </c>
      <c r="U31" s="246" t="s">
        <v>17</v>
      </c>
      <c r="V31" s="338" t="s">
        <v>15</v>
      </c>
      <c r="W31" s="339"/>
      <c r="X31" s="340"/>
      <c r="Y31" s="245" t="s">
        <v>16</v>
      </c>
      <c r="Z31" s="246" t="s">
        <v>17</v>
      </c>
    </row>
    <row r="32" spans="1:26" x14ac:dyDescent="0.15">
      <c r="A32" s="200" t="s">
        <v>481</v>
      </c>
      <c r="B32" s="186"/>
      <c r="C32" s="20" t="s">
        <v>522</v>
      </c>
      <c r="D32" s="51"/>
      <c r="E32" s="53">
        <v>740</v>
      </c>
      <c r="F32" s="247"/>
      <c r="G32" s="208"/>
      <c r="H32" s="251"/>
      <c r="I32" s="312"/>
      <c r="J32" s="253"/>
      <c r="K32" s="247"/>
      <c r="L32" s="208"/>
      <c r="M32" s="249"/>
      <c r="N32" s="208"/>
      <c r="O32" s="250"/>
      <c r="P32" s="247"/>
      <c r="Q32" s="207"/>
      <c r="R32" s="20" t="s">
        <v>509</v>
      </c>
      <c r="S32" s="34"/>
      <c r="T32" s="53">
        <v>2650</v>
      </c>
      <c r="U32" s="247"/>
      <c r="V32" s="207"/>
      <c r="W32" s="55" t="s">
        <v>508</v>
      </c>
      <c r="X32" s="34"/>
      <c r="Y32" s="53">
        <v>150</v>
      </c>
      <c r="Z32" s="247"/>
    </row>
    <row r="33" spans="1:26" ht="13.5" customHeight="1" x14ac:dyDescent="0.15">
      <c r="A33" s="341" t="s">
        <v>480</v>
      </c>
      <c r="B33" s="198"/>
      <c r="C33" s="31" t="s">
        <v>523</v>
      </c>
      <c r="D33" s="23"/>
      <c r="E33" s="22">
        <v>80</v>
      </c>
      <c r="F33" s="247"/>
      <c r="G33" s="192"/>
      <c r="H33" s="251"/>
      <c r="I33" s="194"/>
      <c r="J33" s="195"/>
      <c r="K33" s="188"/>
      <c r="L33" s="192"/>
      <c r="M33" s="196"/>
      <c r="N33" s="194"/>
      <c r="O33" s="197"/>
      <c r="P33" s="188"/>
      <c r="Q33" s="191"/>
      <c r="R33" s="31" t="s">
        <v>510</v>
      </c>
      <c r="S33" s="23"/>
      <c r="T33" s="22">
        <v>780</v>
      </c>
      <c r="U33" s="188"/>
      <c r="V33" s="192"/>
      <c r="W33" s="251"/>
      <c r="X33" s="252"/>
      <c r="Y33" s="253"/>
      <c r="Z33" s="188"/>
    </row>
    <row r="34" spans="1:26" x14ac:dyDescent="0.15">
      <c r="A34" s="341"/>
      <c r="B34" s="254"/>
      <c r="C34" s="31" t="s">
        <v>524</v>
      </c>
      <c r="D34" s="23"/>
      <c r="E34" s="22">
        <v>320</v>
      </c>
      <c r="F34" s="247"/>
      <c r="G34" s="255"/>
      <c r="H34" s="251"/>
      <c r="I34" s="194"/>
      <c r="J34" s="197"/>
      <c r="K34" s="247"/>
      <c r="L34" s="255"/>
      <c r="M34" s="249"/>
      <c r="N34" s="208"/>
      <c r="O34" s="250"/>
      <c r="P34" s="247"/>
      <c r="Q34" s="256"/>
      <c r="R34" s="31" t="s">
        <v>511</v>
      </c>
      <c r="S34" s="23"/>
      <c r="T34" s="22">
        <v>360</v>
      </c>
      <c r="U34" s="188"/>
      <c r="V34" s="257"/>
      <c r="W34" s="196"/>
      <c r="X34" s="221"/>
      <c r="Y34" s="197"/>
      <c r="Z34" s="247"/>
    </row>
    <row r="35" spans="1:26" x14ac:dyDescent="0.15">
      <c r="A35" s="341"/>
      <c r="B35" s="187"/>
      <c r="C35" s="31" t="s">
        <v>508</v>
      </c>
      <c r="D35" s="23"/>
      <c r="E35" s="22">
        <v>340</v>
      </c>
      <c r="F35" s="188"/>
      <c r="G35" s="193"/>
      <c r="H35" s="201"/>
      <c r="I35" s="192"/>
      <c r="J35" s="195"/>
      <c r="K35" s="188"/>
      <c r="L35" s="193"/>
      <c r="M35" s="194"/>
      <c r="N35" s="192"/>
      <c r="O35" s="195"/>
      <c r="P35" s="188"/>
      <c r="Q35" s="232"/>
      <c r="R35" s="31" t="s">
        <v>512</v>
      </c>
      <c r="S35" s="23"/>
      <c r="T35" s="22">
        <v>360</v>
      </c>
      <c r="U35" s="247"/>
      <c r="V35" s="218"/>
      <c r="W35" s="196"/>
      <c r="X35" s="221"/>
      <c r="Y35" s="197"/>
      <c r="Z35" s="188"/>
    </row>
    <row r="36" spans="1:26" x14ac:dyDescent="0.15">
      <c r="A36" s="199" t="s">
        <v>479</v>
      </c>
      <c r="B36" s="193"/>
      <c r="C36" s="201"/>
      <c r="D36" s="192"/>
      <c r="E36" s="195"/>
      <c r="F36" s="188"/>
      <c r="G36" s="193"/>
      <c r="H36" s="201"/>
      <c r="I36" s="192"/>
      <c r="J36" s="195"/>
      <c r="K36" s="188"/>
      <c r="L36" s="193"/>
      <c r="M36" s="194"/>
      <c r="N36" s="192"/>
      <c r="O36" s="195"/>
      <c r="P36" s="188"/>
      <c r="Q36" s="232"/>
      <c r="R36" s="31" t="s">
        <v>513</v>
      </c>
      <c r="S36" s="23"/>
      <c r="T36" s="22">
        <v>280</v>
      </c>
      <c r="U36" s="188"/>
      <c r="V36" s="218"/>
      <c r="W36" s="196"/>
      <c r="X36" s="221"/>
      <c r="Y36" s="195"/>
      <c r="Z36" s="188"/>
    </row>
    <row r="37" spans="1:26" x14ac:dyDescent="0.15">
      <c r="A37" s="204"/>
      <c r="B37" s="258"/>
      <c r="C37" s="201"/>
      <c r="D37" s="192"/>
      <c r="E37" s="195"/>
      <c r="F37" s="188"/>
      <c r="G37" s="193"/>
      <c r="H37" s="201"/>
      <c r="I37" s="192"/>
      <c r="J37" s="195"/>
      <c r="K37" s="188"/>
      <c r="L37" s="193"/>
      <c r="M37" s="194"/>
      <c r="N37" s="192"/>
      <c r="O37" s="195"/>
      <c r="P37" s="188"/>
      <c r="Q37" s="232"/>
      <c r="R37" s="31" t="s">
        <v>514</v>
      </c>
      <c r="S37" s="23"/>
      <c r="T37" s="22">
        <v>220</v>
      </c>
      <c r="U37" s="188"/>
      <c r="V37" s="218"/>
      <c r="W37" s="196"/>
      <c r="X37" s="221"/>
      <c r="Y37" s="197"/>
      <c r="Z37" s="188"/>
    </row>
    <row r="38" spans="1:26" x14ac:dyDescent="0.15">
      <c r="A38" s="204"/>
      <c r="B38" s="193"/>
      <c r="C38" s="194"/>
      <c r="D38" s="192"/>
      <c r="E38" s="195"/>
      <c r="F38" s="188"/>
      <c r="G38" s="193"/>
      <c r="H38" s="201"/>
      <c r="I38" s="192"/>
      <c r="J38" s="195"/>
      <c r="K38" s="188"/>
      <c r="L38" s="193"/>
      <c r="M38" s="194"/>
      <c r="N38" s="192"/>
      <c r="O38" s="195"/>
      <c r="P38" s="188"/>
      <c r="Q38" s="232"/>
      <c r="R38" s="20" t="s">
        <v>515</v>
      </c>
      <c r="S38" s="21"/>
      <c r="T38" s="22">
        <v>300</v>
      </c>
      <c r="U38" s="188"/>
      <c r="V38" s="218"/>
      <c r="W38" s="196"/>
      <c r="X38" s="194"/>
      <c r="Y38" s="197"/>
      <c r="Z38" s="188"/>
    </row>
    <row r="39" spans="1:26" x14ac:dyDescent="0.15">
      <c r="A39" s="204"/>
      <c r="B39" s="208"/>
      <c r="C39" s="194"/>
      <c r="D39" s="212"/>
      <c r="E39" s="195"/>
      <c r="F39" s="188"/>
      <c r="G39" s="194"/>
      <c r="H39" s="251"/>
      <c r="I39" s="194"/>
      <c r="J39" s="195"/>
      <c r="K39" s="188"/>
      <c r="L39" s="193"/>
      <c r="M39" s="194"/>
      <c r="N39" s="212"/>
      <c r="O39" s="195"/>
      <c r="P39" s="188"/>
      <c r="Q39" s="191"/>
      <c r="R39" s="24" t="s">
        <v>650</v>
      </c>
      <c r="S39" s="21"/>
      <c r="T39" s="22">
        <v>300</v>
      </c>
      <c r="U39" s="188"/>
      <c r="V39" s="192"/>
      <c r="W39" s="196"/>
      <c r="X39" s="194"/>
      <c r="Y39" s="197"/>
      <c r="Z39" s="188"/>
    </row>
    <row r="40" spans="1:26" x14ac:dyDescent="0.15">
      <c r="A40" s="204"/>
      <c r="B40" s="192"/>
      <c r="C40" s="255"/>
      <c r="D40" s="194"/>
      <c r="E40" s="195"/>
      <c r="F40" s="188"/>
      <c r="G40" s="194"/>
      <c r="H40" s="196"/>
      <c r="I40" s="194"/>
      <c r="J40" s="195"/>
      <c r="K40" s="188"/>
      <c r="L40" s="193"/>
      <c r="M40" s="194"/>
      <c r="N40" s="212"/>
      <c r="O40" s="195"/>
      <c r="P40" s="188"/>
      <c r="Q40" s="191"/>
      <c r="R40" s="24" t="s">
        <v>516</v>
      </c>
      <c r="S40" s="25"/>
      <c r="T40" s="161" t="s">
        <v>285</v>
      </c>
      <c r="U40" s="188"/>
      <c r="V40" s="192"/>
      <c r="W40" s="196"/>
      <c r="X40" s="194"/>
      <c r="Y40" s="197"/>
      <c r="Z40" s="188"/>
    </row>
    <row r="41" spans="1:26" x14ac:dyDescent="0.15">
      <c r="A41" s="204"/>
      <c r="B41" s="192"/>
      <c r="C41" s="193"/>
      <c r="D41" s="194"/>
      <c r="E41" s="195"/>
      <c r="F41" s="188"/>
      <c r="G41" s="194"/>
      <c r="H41" s="196"/>
      <c r="I41" s="194"/>
      <c r="J41" s="195"/>
      <c r="K41" s="188"/>
      <c r="L41" s="193"/>
      <c r="M41" s="194"/>
      <c r="N41" s="212"/>
      <c r="O41" s="195"/>
      <c r="P41" s="188"/>
      <c r="Q41" s="191"/>
      <c r="R41" s="24" t="s">
        <v>517</v>
      </c>
      <c r="S41" s="25"/>
      <c r="T41" s="22">
        <v>820</v>
      </c>
      <c r="U41" s="188"/>
      <c r="V41" s="192"/>
      <c r="W41" s="196"/>
      <c r="X41" s="194"/>
      <c r="Y41" s="197"/>
      <c r="Z41" s="188"/>
    </row>
    <row r="42" spans="1:26" x14ac:dyDescent="0.15">
      <c r="A42" s="204"/>
      <c r="B42" s="192"/>
      <c r="C42" s="193"/>
      <c r="D42" s="194"/>
      <c r="E42" s="195"/>
      <c r="F42" s="188"/>
      <c r="G42" s="194"/>
      <c r="H42" s="196"/>
      <c r="I42" s="194"/>
      <c r="J42" s="195"/>
      <c r="K42" s="188"/>
      <c r="L42" s="194"/>
      <c r="M42" s="255"/>
      <c r="N42" s="194"/>
      <c r="O42" s="195"/>
      <c r="P42" s="188"/>
      <c r="Q42" s="191"/>
      <c r="R42" s="24" t="s">
        <v>518</v>
      </c>
      <c r="S42" s="25"/>
      <c r="T42" s="22">
        <v>210</v>
      </c>
      <c r="U42" s="188"/>
      <c r="V42" s="258"/>
      <c r="W42" s="196"/>
      <c r="X42" s="194"/>
      <c r="Y42" s="195"/>
      <c r="Z42" s="188"/>
    </row>
    <row r="43" spans="1:26" x14ac:dyDescent="0.15">
      <c r="A43" s="204"/>
      <c r="B43" s="192"/>
      <c r="C43" s="193"/>
      <c r="D43" s="194"/>
      <c r="E43" s="195"/>
      <c r="F43" s="188"/>
      <c r="G43" s="194"/>
      <c r="H43" s="196"/>
      <c r="I43" s="194"/>
      <c r="J43" s="195"/>
      <c r="K43" s="188"/>
      <c r="L43" s="194"/>
      <c r="M43" s="193"/>
      <c r="N43" s="194"/>
      <c r="O43" s="195"/>
      <c r="P43" s="188"/>
      <c r="Q43" s="191"/>
      <c r="R43" s="24" t="s">
        <v>519</v>
      </c>
      <c r="S43" s="25"/>
      <c r="T43" s="22">
        <v>230</v>
      </c>
      <c r="U43" s="188"/>
      <c r="V43" s="192"/>
      <c r="W43" s="193"/>
      <c r="X43" s="194"/>
      <c r="Y43" s="195"/>
      <c r="Z43" s="188"/>
    </row>
    <row r="44" spans="1:26" x14ac:dyDescent="0.15">
      <c r="A44" s="204"/>
      <c r="B44" s="192"/>
      <c r="C44" s="193"/>
      <c r="D44" s="194"/>
      <c r="E44" s="195"/>
      <c r="F44" s="188"/>
      <c r="G44" s="194"/>
      <c r="H44" s="193"/>
      <c r="I44" s="194"/>
      <c r="J44" s="195"/>
      <c r="K44" s="188"/>
      <c r="L44" s="194"/>
      <c r="M44" s="193"/>
      <c r="N44" s="194"/>
      <c r="O44" s="195"/>
      <c r="P44" s="188"/>
      <c r="Q44" s="191"/>
      <c r="R44" s="24" t="s">
        <v>520</v>
      </c>
      <c r="S44" s="25"/>
      <c r="T44" s="22">
        <v>1320</v>
      </c>
      <c r="U44" s="188"/>
      <c r="V44" s="192"/>
      <c r="W44" s="193"/>
      <c r="X44" s="194"/>
      <c r="Y44" s="195"/>
      <c r="Z44" s="188"/>
    </row>
    <row r="45" spans="1:26" x14ac:dyDescent="0.15">
      <c r="A45" s="204"/>
      <c r="B45" s="216"/>
      <c r="C45" s="193"/>
      <c r="D45" s="194"/>
      <c r="E45" s="195"/>
      <c r="F45" s="188"/>
      <c r="G45" s="194"/>
      <c r="H45" s="193"/>
      <c r="I45" s="194"/>
      <c r="J45" s="195"/>
      <c r="K45" s="188"/>
      <c r="L45" s="194"/>
      <c r="M45" s="193"/>
      <c r="N45" s="194"/>
      <c r="O45" s="195"/>
      <c r="P45" s="188"/>
      <c r="Q45" s="191"/>
      <c r="R45" s="24" t="s">
        <v>521</v>
      </c>
      <c r="S45" s="25"/>
      <c r="T45" s="22">
        <v>370</v>
      </c>
      <c r="U45" s="188"/>
      <c r="V45" s="192"/>
      <c r="W45" s="193"/>
      <c r="X45" s="194"/>
      <c r="Y45" s="195"/>
      <c r="Z45" s="188"/>
    </row>
    <row r="46" spans="1:26" x14ac:dyDescent="0.15">
      <c r="A46" s="204"/>
      <c r="B46" s="193"/>
      <c r="C46" s="193"/>
      <c r="D46" s="193"/>
      <c r="E46" s="195"/>
      <c r="F46" s="188"/>
      <c r="G46" s="193"/>
      <c r="H46" s="193"/>
      <c r="I46" s="193"/>
      <c r="J46" s="195"/>
      <c r="K46" s="188"/>
      <c r="L46" s="193"/>
      <c r="M46" s="193"/>
      <c r="N46" s="193"/>
      <c r="O46" s="195"/>
      <c r="P46" s="188"/>
      <c r="Q46" s="194"/>
      <c r="R46" s="192"/>
      <c r="S46" s="194"/>
      <c r="T46" s="195"/>
      <c r="U46" s="188"/>
      <c r="V46" s="192"/>
      <c r="W46" s="193"/>
      <c r="X46" s="194"/>
      <c r="Y46" s="195"/>
      <c r="Z46" s="188"/>
    </row>
    <row r="47" spans="1:26" x14ac:dyDescent="0.15">
      <c r="A47" s="204"/>
      <c r="B47" s="192"/>
      <c r="C47" s="193"/>
      <c r="D47" s="219"/>
      <c r="E47" s="195"/>
      <c r="F47" s="188"/>
      <c r="G47" s="192"/>
      <c r="H47" s="193"/>
      <c r="I47" s="220"/>
      <c r="J47" s="195"/>
      <c r="K47" s="188"/>
      <c r="L47" s="192"/>
      <c r="M47" s="193"/>
      <c r="N47" s="194"/>
      <c r="O47" s="195"/>
      <c r="P47" s="188"/>
      <c r="Q47" s="194"/>
      <c r="R47" s="192"/>
      <c r="S47" s="194"/>
      <c r="T47" s="195"/>
      <c r="U47" s="188"/>
      <c r="V47" s="192"/>
      <c r="W47" s="193"/>
      <c r="X47" s="194"/>
      <c r="Y47" s="195"/>
      <c r="Z47" s="188"/>
    </row>
    <row r="48" spans="1:26" x14ac:dyDescent="0.15">
      <c r="A48" s="204"/>
      <c r="B48" s="192"/>
      <c r="C48" s="193"/>
      <c r="D48" s="219"/>
      <c r="E48" s="195"/>
      <c r="F48" s="188"/>
      <c r="G48" s="192"/>
      <c r="H48" s="193"/>
      <c r="I48" s="220"/>
      <c r="J48" s="195"/>
      <c r="K48" s="188"/>
      <c r="L48" s="192"/>
      <c r="M48" s="193"/>
      <c r="N48" s="194"/>
      <c r="O48" s="195"/>
      <c r="P48" s="188"/>
      <c r="Q48" s="194"/>
      <c r="R48" s="192"/>
      <c r="S48" s="194"/>
      <c r="T48" s="195"/>
      <c r="U48" s="188"/>
      <c r="V48" s="192"/>
      <c r="W48" s="193"/>
      <c r="X48" s="194"/>
      <c r="Y48" s="195"/>
      <c r="Z48" s="188"/>
    </row>
    <row r="49" spans="1:26" x14ac:dyDescent="0.15">
      <c r="A49" s="204"/>
      <c r="B49" s="192"/>
      <c r="C49" s="193"/>
      <c r="D49" s="219"/>
      <c r="E49" s="195"/>
      <c r="F49" s="188"/>
      <c r="G49" s="192"/>
      <c r="H49" s="193"/>
      <c r="I49" s="220"/>
      <c r="J49" s="195"/>
      <c r="K49" s="188"/>
      <c r="L49" s="192"/>
      <c r="M49" s="193"/>
      <c r="N49" s="194"/>
      <c r="O49" s="195"/>
      <c r="P49" s="188"/>
      <c r="Q49" s="194"/>
      <c r="R49" s="192"/>
      <c r="S49" s="194"/>
      <c r="T49" s="195"/>
      <c r="U49" s="188"/>
      <c r="V49" s="192"/>
      <c r="W49" s="193"/>
      <c r="X49" s="194"/>
      <c r="Y49" s="195"/>
      <c r="Z49" s="188"/>
    </row>
    <row r="50" spans="1:26" x14ac:dyDescent="0.15">
      <c r="A50" s="217"/>
      <c r="B50" s="192"/>
      <c r="C50" s="193"/>
      <c r="D50" s="219"/>
      <c r="E50" s="195"/>
      <c r="F50" s="188"/>
      <c r="G50" s="192"/>
      <c r="H50" s="193"/>
      <c r="I50" s="220"/>
      <c r="J50" s="195"/>
      <c r="K50" s="188"/>
      <c r="L50" s="192"/>
      <c r="M50" s="193"/>
      <c r="N50" s="194"/>
      <c r="O50" s="195"/>
      <c r="P50" s="188"/>
      <c r="Q50" s="194"/>
      <c r="R50" s="192"/>
      <c r="S50" s="194"/>
      <c r="T50" s="195"/>
      <c r="U50" s="188"/>
      <c r="V50" s="192"/>
      <c r="W50" s="193"/>
      <c r="X50" s="194"/>
      <c r="Y50" s="195"/>
      <c r="Z50" s="188"/>
    </row>
    <row r="51" spans="1:26" x14ac:dyDescent="0.15">
      <c r="A51" s="204"/>
      <c r="B51" s="192"/>
      <c r="C51" s="193"/>
      <c r="D51" s="219"/>
      <c r="E51" s="195"/>
      <c r="F51" s="188"/>
      <c r="G51" s="192"/>
      <c r="H51" s="193"/>
      <c r="I51" s="220"/>
      <c r="J51" s="195"/>
      <c r="K51" s="188"/>
      <c r="L51" s="192"/>
      <c r="M51" s="193"/>
      <c r="N51" s="194"/>
      <c r="O51" s="195"/>
      <c r="P51" s="188"/>
      <c r="Q51" s="194"/>
      <c r="R51" s="192"/>
      <c r="S51" s="194"/>
      <c r="T51" s="195"/>
      <c r="U51" s="188"/>
      <c r="V51" s="192"/>
      <c r="W51" s="193"/>
      <c r="X51" s="194"/>
      <c r="Y51" s="195"/>
      <c r="Z51" s="188"/>
    </row>
    <row r="52" spans="1:26" x14ac:dyDescent="0.15">
      <c r="A52" s="223">
        <f>SUM(F54,K54,P54,U54,Z54)</f>
        <v>0</v>
      </c>
      <c r="B52" s="192"/>
      <c r="C52" s="193"/>
      <c r="D52" s="219"/>
      <c r="E52" s="195"/>
      <c r="F52" s="188"/>
      <c r="G52" s="192"/>
      <c r="H52" s="193"/>
      <c r="I52" s="220"/>
      <c r="J52" s="195"/>
      <c r="K52" s="188"/>
      <c r="L52" s="192"/>
      <c r="M52" s="193"/>
      <c r="N52" s="194"/>
      <c r="O52" s="195"/>
      <c r="P52" s="188"/>
      <c r="Q52" s="194"/>
      <c r="R52" s="192"/>
      <c r="S52" s="194"/>
      <c r="T52" s="195"/>
      <c r="U52" s="188"/>
      <c r="V52" s="192"/>
      <c r="W52" s="193"/>
      <c r="X52" s="194"/>
      <c r="Y52" s="195"/>
      <c r="Z52" s="188"/>
    </row>
    <row r="53" spans="1:26" x14ac:dyDescent="0.15">
      <c r="A53" s="204"/>
      <c r="B53" s="192"/>
      <c r="C53" s="193"/>
      <c r="D53" s="219"/>
      <c r="E53" s="195"/>
      <c r="F53" s="188"/>
      <c r="G53" s="192"/>
      <c r="H53" s="193"/>
      <c r="I53" s="220"/>
      <c r="J53" s="195"/>
      <c r="K53" s="188"/>
      <c r="L53" s="192"/>
      <c r="M53" s="193"/>
      <c r="N53" s="194"/>
      <c r="O53" s="195"/>
      <c r="P53" s="188"/>
      <c r="Q53" s="194"/>
      <c r="R53" s="192"/>
      <c r="S53" s="194"/>
      <c r="T53" s="195"/>
      <c r="U53" s="188"/>
      <c r="V53" s="192"/>
      <c r="W53" s="193"/>
      <c r="X53" s="194"/>
      <c r="Y53" s="195"/>
      <c r="Z53" s="188"/>
    </row>
    <row r="54" spans="1:26" x14ac:dyDescent="0.15">
      <c r="A54" s="224">
        <f>SUM(E54,J54,O54,T54,Y54)</f>
        <v>9830</v>
      </c>
      <c r="B54" s="189"/>
      <c r="C54" s="225" t="s">
        <v>5</v>
      </c>
      <c r="D54" s="226"/>
      <c r="E54" s="227">
        <f>SUM(E32:E35)</f>
        <v>1480</v>
      </c>
      <c r="F54" s="228" t="str">
        <f>IF((COUNT(F32:F35)=0),"",SUM(F32:F35))</f>
        <v/>
      </c>
      <c r="G54" s="189"/>
      <c r="H54" s="225"/>
      <c r="I54" s="229"/>
      <c r="J54" s="227"/>
      <c r="K54" s="228"/>
      <c r="L54" s="189"/>
      <c r="M54" s="187"/>
      <c r="N54" s="191"/>
      <c r="O54" s="230"/>
      <c r="P54" s="231"/>
      <c r="Q54" s="191"/>
      <c r="R54" s="233" t="s">
        <v>5</v>
      </c>
      <c r="S54" s="191"/>
      <c r="T54" s="227">
        <f>SUM(T32:T45)</f>
        <v>8200</v>
      </c>
      <c r="U54" s="228" t="str">
        <f>IF((COUNT(U32:U45)=0),"",SUM(U32:U45))</f>
        <v/>
      </c>
      <c r="V54" s="189"/>
      <c r="W54" s="225" t="s">
        <v>5</v>
      </c>
      <c r="X54" s="191"/>
      <c r="Y54" s="227">
        <f>SUM(Y32)</f>
        <v>150</v>
      </c>
      <c r="Z54" s="228" t="str">
        <f>IF((COUNT(Z32)=0),"",SUM(Z32))</f>
        <v/>
      </c>
    </row>
    <row r="55" spans="1:26" x14ac:dyDescent="0.15">
      <c r="A55" s="234"/>
      <c r="B55" s="242"/>
      <c r="C55" s="236"/>
      <c r="D55" s="260"/>
      <c r="E55" s="238"/>
      <c r="F55" s="261"/>
      <c r="G55" s="242"/>
      <c r="H55" s="236"/>
      <c r="I55" s="262"/>
      <c r="J55" s="238"/>
      <c r="K55" s="261"/>
      <c r="L55" s="242"/>
      <c r="M55" s="236"/>
      <c r="N55" s="263"/>
      <c r="O55" s="238"/>
      <c r="P55" s="261"/>
      <c r="Q55" s="263"/>
      <c r="R55" s="242"/>
      <c r="S55" s="263"/>
      <c r="T55" s="238"/>
      <c r="U55" s="261"/>
      <c r="V55" s="242"/>
      <c r="W55" s="236"/>
      <c r="X55" s="263"/>
      <c r="Y55" s="238"/>
      <c r="Z55" s="261"/>
    </row>
    <row r="56" spans="1:26" x14ac:dyDescent="0.15">
      <c r="A56" s="264" t="s">
        <v>1</v>
      </c>
      <c r="B56" s="265"/>
      <c r="C56" s="265"/>
      <c r="D56" s="266"/>
      <c r="E56" s="267"/>
      <c r="F56" s="268"/>
      <c r="G56" s="265"/>
      <c r="H56" s="265"/>
      <c r="I56" s="266"/>
      <c r="J56" s="267"/>
      <c r="K56" s="268"/>
      <c r="L56" s="265"/>
      <c r="M56" s="265"/>
      <c r="N56" s="265"/>
      <c r="O56" s="267"/>
      <c r="P56" s="268"/>
      <c r="Q56" s="265"/>
      <c r="R56" s="265"/>
      <c r="S56" s="265"/>
      <c r="T56" s="267"/>
      <c r="U56" s="268"/>
      <c r="V56" s="265"/>
      <c r="W56" s="265"/>
      <c r="X56" s="265"/>
      <c r="Y56" s="267"/>
      <c r="Z56" s="268"/>
    </row>
    <row r="57" spans="1:26" x14ac:dyDescent="0.15">
      <c r="A57" s="332" t="s">
        <v>525</v>
      </c>
      <c r="B57" s="332"/>
      <c r="C57" s="332"/>
      <c r="D57" s="332"/>
      <c r="E57" s="332"/>
      <c r="F57" s="332"/>
      <c r="G57" s="332"/>
      <c r="H57" s="332"/>
      <c r="I57" s="332"/>
      <c r="J57" s="332"/>
      <c r="K57" s="332"/>
      <c r="L57" s="332"/>
      <c r="M57" s="332"/>
      <c r="N57" s="332"/>
      <c r="O57" s="332"/>
      <c r="P57" s="332"/>
      <c r="Q57" s="332"/>
      <c r="R57" s="332"/>
      <c r="S57" s="332"/>
      <c r="T57" s="332"/>
      <c r="U57" s="332"/>
      <c r="V57" s="332"/>
      <c r="W57" s="285" t="s">
        <v>663</v>
      </c>
      <c r="X57" s="269"/>
      <c r="Y57" s="270"/>
      <c r="Z57" s="271" t="s">
        <v>34</v>
      </c>
    </row>
    <row r="58" spans="1:26" x14ac:dyDescent="0.15">
      <c r="A58" s="333" t="s">
        <v>526</v>
      </c>
      <c r="B58" s="333"/>
      <c r="C58" s="333"/>
      <c r="D58" s="333"/>
      <c r="E58" s="333"/>
      <c r="F58" s="333"/>
      <c r="G58" s="333"/>
      <c r="H58" s="333"/>
      <c r="I58" s="333"/>
      <c r="J58" s="333"/>
      <c r="K58" s="333"/>
      <c r="L58" s="333"/>
      <c r="M58" s="333"/>
      <c r="N58" s="333"/>
      <c r="O58" s="333"/>
      <c r="P58" s="333"/>
      <c r="Q58" s="333"/>
      <c r="R58" s="333"/>
      <c r="S58" s="333"/>
      <c r="T58" s="333"/>
      <c r="U58" s="333"/>
      <c r="V58" s="333"/>
      <c r="W58" s="285" t="s">
        <v>664</v>
      </c>
      <c r="X58" s="272"/>
      <c r="Y58" s="273"/>
      <c r="Z58" s="274"/>
    </row>
    <row r="59" spans="1:26" x14ac:dyDescent="0.15">
      <c r="A59" s="333" t="s">
        <v>28</v>
      </c>
      <c r="B59" s="334"/>
      <c r="C59" s="334"/>
      <c r="D59" s="334"/>
      <c r="E59" s="334"/>
      <c r="F59" s="334"/>
      <c r="G59" s="334"/>
      <c r="H59" s="334"/>
      <c r="I59" s="334"/>
      <c r="J59" s="334"/>
      <c r="K59" s="334"/>
      <c r="L59" s="334"/>
      <c r="M59" s="334"/>
      <c r="N59" s="334"/>
      <c r="O59" s="334"/>
      <c r="P59" s="334"/>
      <c r="Q59" s="334"/>
      <c r="R59" s="334"/>
      <c r="S59" s="334"/>
      <c r="T59" s="334"/>
      <c r="U59" s="334"/>
      <c r="V59" s="334"/>
      <c r="W59" s="273"/>
      <c r="X59" s="273"/>
      <c r="Y59" s="273"/>
      <c r="Z59" s="275"/>
    </row>
    <row r="60" spans="1:26" x14ac:dyDescent="0.15">
      <c r="A60" s="333" t="s">
        <v>294</v>
      </c>
      <c r="B60" s="334"/>
      <c r="C60" s="334"/>
      <c r="D60" s="334"/>
      <c r="E60" s="334"/>
      <c r="F60" s="334"/>
      <c r="G60" s="334"/>
      <c r="H60" s="334"/>
      <c r="I60" s="334"/>
      <c r="J60" s="334"/>
      <c r="K60" s="334"/>
      <c r="L60" s="334"/>
      <c r="M60" s="334"/>
      <c r="N60" s="334"/>
      <c r="O60" s="334"/>
      <c r="P60" s="334"/>
      <c r="Q60" s="334"/>
      <c r="R60" s="334"/>
      <c r="S60" s="334"/>
      <c r="T60" s="334"/>
      <c r="U60" s="334"/>
      <c r="V60" s="334"/>
      <c r="W60" s="273"/>
      <c r="X60" s="273"/>
      <c r="Y60" s="273"/>
      <c r="Z60" s="275"/>
    </row>
  </sheetData>
  <sheetProtection algorithmName="SHA-512" hashValue="g2cr7hAtfArDljHcXpbem5JFnEJLp1VOH3+549idEkczPNUZOTOOF0Z/OBPh2dS/dBaXWPTbO2/SlItQROgEMg==" saltValue="S+FlFgddpnVyL8yeYAeKiw==" spinCount="100000" sheet="1" objects="1" scenarios="1"/>
  <mergeCells count="42">
    <mergeCell ref="A7:A9"/>
    <mergeCell ref="R1:T1"/>
    <mergeCell ref="U1:U3"/>
    <mergeCell ref="V1:Y3"/>
    <mergeCell ref="G2:J3"/>
    <mergeCell ref="K2:L3"/>
    <mergeCell ref="M2:O3"/>
    <mergeCell ref="P2:Q3"/>
    <mergeCell ref="R2:T3"/>
    <mergeCell ref="G1:J1"/>
    <mergeCell ref="K1:L1"/>
    <mergeCell ref="M1:O1"/>
    <mergeCell ref="P1:Q1"/>
    <mergeCell ref="A1:A2"/>
    <mergeCell ref="B1:F2"/>
    <mergeCell ref="B5:D5"/>
    <mergeCell ref="G5:I5"/>
    <mergeCell ref="L5:N5"/>
    <mergeCell ref="Z2:Z3"/>
    <mergeCell ref="B3:F3"/>
    <mergeCell ref="B4:F4"/>
    <mergeCell ref="G4:K4"/>
    <mergeCell ref="L4:P4"/>
    <mergeCell ref="Q4:U4"/>
    <mergeCell ref="V4:Z4"/>
    <mergeCell ref="Q5:S5"/>
    <mergeCell ref="V5:X5"/>
    <mergeCell ref="B31:D31"/>
    <mergeCell ref="G31:I31"/>
    <mergeCell ref="L31:N31"/>
    <mergeCell ref="Q31:S31"/>
    <mergeCell ref="V31:X31"/>
    <mergeCell ref="B30:F30"/>
    <mergeCell ref="G30:K30"/>
    <mergeCell ref="L30:P30"/>
    <mergeCell ref="Q30:U30"/>
    <mergeCell ref="V30:Z30"/>
    <mergeCell ref="A57:V57"/>
    <mergeCell ref="A58:V58"/>
    <mergeCell ref="A59:V59"/>
    <mergeCell ref="A60:V60"/>
    <mergeCell ref="A33:A35"/>
  </mergeCells>
  <phoneticPr fontId="4"/>
  <dataValidations count="6">
    <dataValidation type="whole" imeMode="disabled" allowBlank="1" showErrorMessage="1" errorTitle="入力エラー" error="入力された部数は販売店の持ち部数を超えています。_x000a_表示部数以下の数字を入力して下さい。" sqref="F32:F35 K6:K10 P6 F6 F8:F10 K32:K35 U6:U12 Z6 U36:U42 U33:U34 Z36" xr:uid="{F5004CFA-0FC1-4016-80F7-0CE7FA05A230}">
      <formula1>0</formula1>
      <formula2>E6</formula2>
    </dataValidation>
    <dataValidation type="whole" imeMode="disabled" allowBlank="1" showInputMessage="1" showErrorMessage="1" sqref="U13" xr:uid="{1FEEB3AE-2A75-4F7F-9D4F-0C737D381C03}">
      <formula1>0</formula1>
      <formula2>T12</formula2>
    </dataValidation>
    <dataValidation type="whole" imeMode="disabled" allowBlank="1" showInputMessage="1" showErrorMessage="1" errorTitle="入力エラー" error="入力された部数は販売店の持ち部数を超えています。_x000a_表示部数以下の数字を入力して下さい。" sqref="U43 Z42" xr:uid="{0D4DCF3A-3993-459A-BC11-6CB239A4334D}">
      <formula1>0</formula1>
      <formula2>#REF!</formula2>
    </dataValidation>
    <dataValidation type="whole" imeMode="disabled" allowBlank="1" showInputMessage="1" showErrorMessage="1" errorTitle="入力エラー" error="入力された部数は販売店の持ち部数を超えています。_x000a_表示部数以下の数字を入力して下さい。" sqref="P32 U32 U35 Z32:Z35 Z37:Z41" xr:uid="{5F32620F-DB94-4B60-A4C7-904BDB34D2B5}">
      <formula1>0</formula1>
      <formula2>0</formula2>
    </dataValidation>
    <dataValidation type="whole" imeMode="disabled" allowBlank="1" showInputMessage="1" showErrorMessage="1" sqref="F7 Z7:Z10" xr:uid="{FC50FBBB-ABD9-417B-8357-65EE0F1435F8}">
      <formula1>0</formula1>
      <formula2>0</formula2>
    </dataValidation>
    <dataValidation imeMode="disabled" allowBlank="1" showInputMessage="1" showErrorMessage="1" errorTitle="入力エラー" error="入力された部数は販売店の持ち部数を超えています。_x000a_表示部数以下の数字を入力して下さい。" sqref="F36:F53" xr:uid="{8F43E018-B1F6-48B0-8E55-C1C0B2F91265}"/>
  </dataValidations>
  <printOptions horizontalCentered="1" verticalCentered="1"/>
  <pageMargins left="0.19685039370078741" right="0" top="0" bottom="0.19685039370078741" header="0" footer="0"/>
  <pageSetup paperSize="12" scale="88" orientation="landscape" r:id="rId1"/>
  <ignoredErrors>
    <ignoredError sqref="V1 R1:R2 M1:M2 G2 B1 B3"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76A2-0570-4FE2-93EF-D97A9F84CBC5}">
  <sheetPr>
    <tabColor theme="1"/>
    <pageSetUpPr fitToPage="1"/>
  </sheetPr>
  <dimension ref="A1:Z60"/>
  <sheetViews>
    <sheetView showGridLines="0" zoomScale="85" zoomScaleNormal="85" workbookViewId="0">
      <selection activeCell="B1" sqref="B1:F2"/>
    </sheetView>
  </sheetViews>
  <sheetFormatPr defaultRowHeight="13.5" x14ac:dyDescent="0.15"/>
  <cols>
    <col min="1" max="1" width="9" style="171"/>
    <col min="2" max="2" width="3.125" style="171" customWidth="1"/>
    <col min="3" max="3" width="16.625" style="171" customWidth="1"/>
    <col min="4" max="4" width="3.125" style="171" customWidth="1"/>
    <col min="5" max="6" width="8.125" style="171" customWidth="1"/>
    <col min="7" max="7" width="3.125" style="171" customWidth="1"/>
    <col min="8" max="8" width="16.625" style="171" customWidth="1"/>
    <col min="9" max="9" width="3.125" style="171" customWidth="1"/>
    <col min="10" max="11" width="8.125" style="171" customWidth="1"/>
    <col min="12" max="12" width="3.125" style="171" customWidth="1"/>
    <col min="13" max="13" width="16.625" style="171" customWidth="1"/>
    <col min="14" max="14" width="3.125" style="171" customWidth="1"/>
    <col min="15" max="16" width="8.125" style="171" customWidth="1"/>
    <col min="17" max="17" width="3.125" style="171" customWidth="1"/>
    <col min="18" max="18" width="16.625" style="171" customWidth="1"/>
    <col min="19" max="19" width="3.125" style="171" customWidth="1"/>
    <col min="20" max="21" width="8.125" style="171" customWidth="1"/>
    <col min="22" max="22" width="3.125" style="171" customWidth="1"/>
    <col min="23" max="23" width="16.625" style="171" customWidth="1"/>
    <col min="24" max="24" width="3.125" style="171" customWidth="1"/>
    <col min="25" max="26" width="8.125" style="171" customWidth="1"/>
    <col min="27" max="16384" width="9" style="171"/>
  </cols>
  <sheetData>
    <row r="1" spans="1:26" ht="18.75" customHeight="1" x14ac:dyDescent="0.15">
      <c r="A1" s="345" t="s">
        <v>29</v>
      </c>
      <c r="B1" s="347" t="str">
        <f>IF(記入欄!G2="","",記入欄!G2)</f>
        <v/>
      </c>
      <c r="C1" s="347"/>
      <c r="D1" s="347"/>
      <c r="E1" s="347"/>
      <c r="F1" s="347"/>
      <c r="G1" s="376" t="s">
        <v>33</v>
      </c>
      <c r="H1" s="377"/>
      <c r="I1" s="377"/>
      <c r="J1" s="378"/>
      <c r="K1" s="379" t="s">
        <v>3</v>
      </c>
      <c r="L1" s="380"/>
      <c r="M1" s="349" t="str">
        <f>IF(記入欄!G5="","",記入欄!G5)</f>
        <v/>
      </c>
      <c r="N1" s="349"/>
      <c r="O1" s="349"/>
      <c r="P1" s="372" t="s">
        <v>446</v>
      </c>
      <c r="Q1" s="373"/>
      <c r="R1" s="349" t="str">
        <f>IF(記入欄!G7="","",記入欄!G7)</f>
        <v/>
      </c>
      <c r="S1" s="349"/>
      <c r="T1" s="349"/>
      <c r="U1" s="350" t="s">
        <v>447</v>
      </c>
      <c r="V1" s="351" t="str">
        <f>IF(記入欄!G8="","",記入欄!G8)</f>
        <v/>
      </c>
      <c r="W1" s="352"/>
      <c r="X1" s="352"/>
      <c r="Y1" s="353"/>
      <c r="Z1" s="170" t="s">
        <v>0</v>
      </c>
    </row>
    <row r="2" spans="1:26" ht="13.5" customHeight="1" x14ac:dyDescent="0.15">
      <c r="A2" s="346"/>
      <c r="B2" s="348"/>
      <c r="C2" s="348"/>
      <c r="D2" s="348"/>
      <c r="E2" s="348"/>
      <c r="F2" s="348"/>
      <c r="G2" s="360" t="str">
        <f>IF(記入欄!G4="","",記入欄!G4)</f>
        <v/>
      </c>
      <c r="H2" s="361"/>
      <c r="I2" s="361"/>
      <c r="J2" s="362"/>
      <c r="K2" s="366" t="s">
        <v>2</v>
      </c>
      <c r="L2" s="367"/>
      <c r="M2" s="370" t="str">
        <f>IF(記入欄!G6="","",記入欄!G6)</f>
        <v/>
      </c>
      <c r="N2" s="370"/>
      <c r="O2" s="370"/>
      <c r="P2" s="372" t="s">
        <v>448</v>
      </c>
      <c r="Q2" s="373"/>
      <c r="R2" s="374">
        <f>集計表!R30</f>
        <v>0</v>
      </c>
      <c r="S2" s="374"/>
      <c r="T2" s="374"/>
      <c r="U2" s="350"/>
      <c r="V2" s="354"/>
      <c r="W2" s="355"/>
      <c r="X2" s="355"/>
      <c r="Y2" s="356"/>
      <c r="Z2" s="342">
        <v>10</v>
      </c>
    </row>
    <row r="3" spans="1:26" ht="13.5" customHeight="1" x14ac:dyDescent="0.15">
      <c r="A3" s="172" t="s">
        <v>30</v>
      </c>
      <c r="B3" s="344" t="str">
        <f>IF(記入欄!G3="","",記入欄!G3)</f>
        <v/>
      </c>
      <c r="C3" s="344"/>
      <c r="D3" s="344"/>
      <c r="E3" s="344"/>
      <c r="F3" s="344"/>
      <c r="G3" s="363"/>
      <c r="H3" s="364"/>
      <c r="I3" s="364"/>
      <c r="J3" s="365"/>
      <c r="K3" s="368"/>
      <c r="L3" s="369"/>
      <c r="M3" s="371"/>
      <c r="N3" s="371"/>
      <c r="O3" s="371"/>
      <c r="P3" s="372"/>
      <c r="Q3" s="373"/>
      <c r="R3" s="375"/>
      <c r="S3" s="375"/>
      <c r="T3" s="375"/>
      <c r="U3" s="350"/>
      <c r="V3" s="357"/>
      <c r="W3" s="358"/>
      <c r="X3" s="358"/>
      <c r="Y3" s="359"/>
      <c r="Z3" s="343"/>
    </row>
    <row r="4" spans="1:26" x14ac:dyDescent="0.15">
      <c r="A4" s="173" t="s">
        <v>14</v>
      </c>
      <c r="B4" s="335" t="s">
        <v>6</v>
      </c>
      <c r="C4" s="336"/>
      <c r="D4" s="336"/>
      <c r="E4" s="336"/>
      <c r="F4" s="337"/>
      <c r="G4" s="335" t="s">
        <v>7</v>
      </c>
      <c r="H4" s="336"/>
      <c r="I4" s="336"/>
      <c r="J4" s="336"/>
      <c r="K4" s="337"/>
      <c r="L4" s="335" t="s">
        <v>8</v>
      </c>
      <c r="M4" s="336"/>
      <c r="N4" s="336"/>
      <c r="O4" s="336"/>
      <c r="P4" s="337"/>
      <c r="Q4" s="335" t="s">
        <v>10</v>
      </c>
      <c r="R4" s="336"/>
      <c r="S4" s="336"/>
      <c r="T4" s="336"/>
      <c r="U4" s="337"/>
      <c r="V4" s="335" t="s">
        <v>11</v>
      </c>
      <c r="W4" s="336"/>
      <c r="X4" s="336"/>
      <c r="Y4" s="336"/>
      <c r="Z4" s="337"/>
    </row>
    <row r="5" spans="1:26" ht="14.25" x14ac:dyDescent="0.15">
      <c r="A5" s="174">
        <v>34</v>
      </c>
      <c r="B5" s="338" t="s">
        <v>15</v>
      </c>
      <c r="C5" s="339"/>
      <c r="D5" s="340"/>
      <c r="E5" s="175" t="s">
        <v>16</v>
      </c>
      <c r="F5" s="176" t="s">
        <v>17</v>
      </c>
      <c r="G5" s="338" t="s">
        <v>15</v>
      </c>
      <c r="H5" s="339"/>
      <c r="I5" s="340"/>
      <c r="J5" s="175" t="s">
        <v>16</v>
      </c>
      <c r="K5" s="176" t="s">
        <v>17</v>
      </c>
      <c r="L5" s="338" t="s">
        <v>15</v>
      </c>
      <c r="M5" s="339"/>
      <c r="N5" s="340"/>
      <c r="O5" s="175" t="s">
        <v>16</v>
      </c>
      <c r="P5" s="176" t="s">
        <v>17</v>
      </c>
      <c r="Q5" s="338" t="s">
        <v>15</v>
      </c>
      <c r="R5" s="339"/>
      <c r="S5" s="340"/>
      <c r="T5" s="175" t="s">
        <v>16</v>
      </c>
      <c r="U5" s="176" t="s">
        <v>17</v>
      </c>
      <c r="V5" s="338" t="s">
        <v>15</v>
      </c>
      <c r="W5" s="339"/>
      <c r="X5" s="340"/>
      <c r="Y5" s="175" t="s">
        <v>16</v>
      </c>
      <c r="Z5" s="176" t="s">
        <v>17</v>
      </c>
    </row>
    <row r="6" spans="1:26" x14ac:dyDescent="0.15">
      <c r="A6" s="177">
        <v>101</v>
      </c>
      <c r="B6" s="178"/>
      <c r="C6" s="12" t="s">
        <v>527</v>
      </c>
      <c r="D6" s="13"/>
      <c r="E6" s="14">
        <v>1000</v>
      </c>
      <c r="F6" s="179"/>
      <c r="G6" s="180"/>
      <c r="H6" s="12" t="s">
        <v>531</v>
      </c>
      <c r="I6" s="16"/>
      <c r="J6" s="162" t="s">
        <v>285</v>
      </c>
      <c r="K6" s="179"/>
      <c r="L6" s="182"/>
      <c r="M6" s="183"/>
      <c r="N6" s="184"/>
      <c r="O6" s="185"/>
      <c r="P6" s="179"/>
      <c r="Q6" s="181"/>
      <c r="R6" s="12" t="s">
        <v>651</v>
      </c>
      <c r="S6" s="16"/>
      <c r="T6" s="14">
        <v>4100</v>
      </c>
      <c r="U6" s="179"/>
      <c r="V6" s="182"/>
      <c r="W6" s="183"/>
      <c r="X6" s="184"/>
      <c r="Y6" s="185"/>
      <c r="Z6" s="179"/>
    </row>
    <row r="7" spans="1:26" ht="13.5" customHeight="1" x14ac:dyDescent="0.15">
      <c r="A7" s="341" t="s">
        <v>550</v>
      </c>
      <c r="B7" s="186"/>
      <c r="C7" s="20" t="s">
        <v>528</v>
      </c>
      <c r="D7" s="21"/>
      <c r="E7" s="22">
        <v>80</v>
      </c>
      <c r="F7" s="188"/>
      <c r="G7" s="189"/>
      <c r="H7" s="24" t="s">
        <v>532</v>
      </c>
      <c r="I7" s="25"/>
      <c r="J7" s="161" t="s">
        <v>285</v>
      </c>
      <c r="K7" s="188"/>
      <c r="L7" s="192"/>
      <c r="M7" s="193"/>
      <c r="N7" s="194"/>
      <c r="O7" s="195"/>
      <c r="P7" s="188"/>
      <c r="Q7" s="191"/>
      <c r="R7" s="24" t="s">
        <v>652</v>
      </c>
      <c r="S7" s="25"/>
      <c r="T7" s="22">
        <v>620</v>
      </c>
      <c r="U7" s="188"/>
      <c r="V7" s="192"/>
      <c r="W7" s="196"/>
      <c r="X7" s="194"/>
      <c r="Y7" s="197"/>
      <c r="Z7" s="188"/>
    </row>
    <row r="8" spans="1:26" x14ac:dyDescent="0.15">
      <c r="A8" s="341"/>
      <c r="B8" s="198"/>
      <c r="C8" s="24" t="s">
        <v>529</v>
      </c>
      <c r="D8" s="21"/>
      <c r="E8" s="161" t="s">
        <v>285</v>
      </c>
      <c r="F8" s="188"/>
      <c r="G8" s="189"/>
      <c r="H8" s="24" t="s">
        <v>533</v>
      </c>
      <c r="I8" s="25"/>
      <c r="J8" s="22">
        <v>190</v>
      </c>
      <c r="K8" s="188"/>
      <c r="L8" s="192"/>
      <c r="M8" s="193"/>
      <c r="N8" s="194"/>
      <c r="O8" s="195"/>
      <c r="P8" s="188"/>
      <c r="Q8" s="191"/>
      <c r="R8" s="24" t="s">
        <v>534</v>
      </c>
      <c r="S8" s="25"/>
      <c r="T8" s="161" t="s">
        <v>285</v>
      </c>
      <c r="U8" s="188"/>
      <c r="V8" s="192"/>
      <c r="W8" s="196"/>
      <c r="X8" s="194"/>
      <c r="Y8" s="197"/>
      <c r="Z8" s="188"/>
    </row>
    <row r="9" spans="1:26" x14ac:dyDescent="0.15">
      <c r="A9" s="341"/>
      <c r="B9" s="189"/>
      <c r="C9" s="24" t="s">
        <v>530</v>
      </c>
      <c r="D9" s="21"/>
      <c r="E9" s="22">
        <v>250</v>
      </c>
      <c r="F9" s="188"/>
      <c r="G9" s="192"/>
      <c r="H9" s="196"/>
      <c r="I9" s="194"/>
      <c r="J9" s="197"/>
      <c r="K9" s="188"/>
      <c r="L9" s="192"/>
      <c r="M9" s="193"/>
      <c r="N9" s="194"/>
      <c r="O9" s="195"/>
      <c r="P9" s="188"/>
      <c r="Q9" s="191"/>
      <c r="R9" s="24" t="s">
        <v>530</v>
      </c>
      <c r="S9" s="25"/>
      <c r="T9" s="22">
        <v>770</v>
      </c>
      <c r="U9" s="188"/>
      <c r="V9" s="192"/>
      <c r="W9" s="196"/>
      <c r="X9" s="194"/>
      <c r="Y9" s="197"/>
      <c r="Z9" s="188"/>
    </row>
    <row r="10" spans="1:26" x14ac:dyDescent="0.15">
      <c r="A10" s="199" t="s">
        <v>18</v>
      </c>
      <c r="B10" s="194"/>
      <c r="C10" s="201"/>
      <c r="D10" s="194"/>
      <c r="E10" s="202"/>
      <c r="F10" s="203"/>
      <c r="G10" s="194"/>
      <c r="H10" s="308"/>
      <c r="I10" s="194"/>
      <c r="J10" s="197"/>
      <c r="K10" s="188"/>
      <c r="L10" s="192"/>
      <c r="M10" s="193"/>
      <c r="N10" s="194"/>
      <c r="O10" s="195"/>
      <c r="P10" s="188"/>
      <c r="Q10" s="194"/>
      <c r="R10" s="196"/>
      <c r="S10" s="194"/>
      <c r="T10" s="195"/>
      <c r="U10" s="188"/>
      <c r="V10" s="192"/>
      <c r="W10" s="196"/>
      <c r="X10" s="194"/>
      <c r="Y10" s="197"/>
      <c r="Z10" s="188"/>
    </row>
    <row r="11" spans="1:26" x14ac:dyDescent="0.15">
      <c r="A11" s="204"/>
      <c r="B11" s="194"/>
      <c r="C11" s="201"/>
      <c r="D11" s="194"/>
      <c r="E11" s="202"/>
      <c r="F11" s="203"/>
      <c r="G11" s="194"/>
      <c r="H11" s="201"/>
      <c r="I11" s="206"/>
      <c r="J11" s="195"/>
      <c r="K11" s="188"/>
      <c r="L11" s="194"/>
      <c r="M11" s="194"/>
      <c r="N11" s="206"/>
      <c r="O11" s="195"/>
      <c r="P11" s="188"/>
      <c r="Q11" s="209"/>
      <c r="R11" s="196"/>
      <c r="S11" s="209"/>
      <c r="T11" s="195"/>
      <c r="U11" s="188"/>
      <c r="V11" s="208"/>
      <c r="W11" s="196"/>
      <c r="X11" s="209"/>
      <c r="Y11" s="197"/>
      <c r="Z11" s="188"/>
    </row>
    <row r="12" spans="1:26" x14ac:dyDescent="0.15">
      <c r="A12" s="223">
        <f>SUM(F14,K14,P14,U14,Z14)</f>
        <v>0</v>
      </c>
      <c r="B12" s="192"/>
      <c r="C12" s="193"/>
      <c r="D12" s="219"/>
      <c r="E12" s="195"/>
      <c r="F12" s="188"/>
      <c r="G12" s="192"/>
      <c r="H12" s="193"/>
      <c r="I12" s="220"/>
      <c r="J12" s="195"/>
      <c r="K12" s="188"/>
      <c r="L12" s="192"/>
      <c r="M12" s="193"/>
      <c r="N12" s="194"/>
      <c r="O12" s="195"/>
      <c r="P12" s="188"/>
      <c r="Q12" s="194"/>
      <c r="R12" s="192"/>
      <c r="S12" s="194"/>
      <c r="T12" s="195"/>
      <c r="U12" s="188"/>
      <c r="V12" s="192"/>
      <c r="W12" s="193"/>
      <c r="X12" s="194"/>
      <c r="Y12" s="195"/>
      <c r="Z12" s="188"/>
    </row>
    <row r="13" spans="1:26" x14ac:dyDescent="0.15">
      <c r="A13" s="204"/>
      <c r="B13" s="192"/>
      <c r="C13" s="193"/>
      <c r="D13" s="219"/>
      <c r="E13" s="195"/>
      <c r="F13" s="188"/>
      <c r="G13" s="192"/>
      <c r="H13" s="193"/>
      <c r="I13" s="220"/>
      <c r="J13" s="195"/>
      <c r="K13" s="188"/>
      <c r="L13" s="192"/>
      <c r="M13" s="193"/>
      <c r="N13" s="194"/>
      <c r="O13" s="195"/>
      <c r="P13" s="188"/>
      <c r="Q13" s="194"/>
      <c r="R13" s="192"/>
      <c r="S13" s="194"/>
      <c r="T13" s="195"/>
      <c r="U13" s="188"/>
      <c r="V13" s="192"/>
      <c r="W13" s="193"/>
      <c r="X13" s="194"/>
      <c r="Y13" s="195"/>
      <c r="Z13" s="188"/>
    </row>
    <row r="14" spans="1:26" x14ac:dyDescent="0.15">
      <c r="A14" s="224">
        <f>SUM(E14,J14,O14,T14,Y14)</f>
        <v>7010</v>
      </c>
      <c r="B14" s="198"/>
      <c r="C14" s="225" t="s">
        <v>5</v>
      </c>
      <c r="D14" s="226"/>
      <c r="E14" s="227">
        <f>SUM(E6:E9)</f>
        <v>1330</v>
      </c>
      <c r="F14" s="228" t="str">
        <f>IF((COUNT(F6:F9)=0),"",SUM(F6:F9))</f>
        <v/>
      </c>
      <c r="G14" s="198"/>
      <c r="H14" s="225" t="s">
        <v>5</v>
      </c>
      <c r="I14" s="229"/>
      <c r="J14" s="227">
        <f>SUM(J6:J8)</f>
        <v>190</v>
      </c>
      <c r="K14" s="228" t="str">
        <f>IF((COUNT(K6:K8)=0),"",SUM(K6:K8))</f>
        <v/>
      </c>
      <c r="L14" s="189"/>
      <c r="M14" s="187"/>
      <c r="N14" s="191"/>
      <c r="O14" s="230"/>
      <c r="P14" s="231"/>
      <c r="Q14" s="232"/>
      <c r="R14" s="233" t="s">
        <v>5</v>
      </c>
      <c r="S14" s="232"/>
      <c r="T14" s="227">
        <f>SUM(T6:T9)</f>
        <v>5490</v>
      </c>
      <c r="U14" s="228" t="str">
        <f>IF((COUNT(U6:U9)=0),"",SUM(U6:U9))</f>
        <v/>
      </c>
      <c r="V14" s="198"/>
      <c r="W14" s="225"/>
      <c r="X14" s="232"/>
      <c r="Y14" s="227"/>
      <c r="Z14" s="228" t="str">
        <f>IF((COUNT(#REF!)=0),"",SUM(#REF!))</f>
        <v/>
      </c>
    </row>
    <row r="15" spans="1:26" x14ac:dyDescent="0.15">
      <c r="A15" s="204"/>
      <c r="B15" s="191"/>
      <c r="C15" s="191"/>
      <c r="D15" s="191"/>
      <c r="E15" s="309"/>
      <c r="F15" s="310"/>
      <c r="G15" s="191"/>
      <c r="H15" s="205"/>
      <c r="I15" s="211"/>
      <c r="J15" s="230"/>
      <c r="K15" s="231"/>
      <c r="L15" s="191"/>
      <c r="M15" s="191"/>
      <c r="N15" s="211"/>
      <c r="O15" s="230"/>
      <c r="P15" s="231"/>
      <c r="Q15" s="191"/>
      <c r="R15" s="189"/>
      <c r="S15" s="191"/>
      <c r="T15" s="230"/>
      <c r="U15" s="231"/>
      <c r="V15" s="189"/>
      <c r="W15" s="187"/>
      <c r="X15" s="191"/>
      <c r="Y15" s="230"/>
      <c r="Z15" s="231"/>
    </row>
    <row r="16" spans="1:26" x14ac:dyDescent="0.15">
      <c r="A16" s="243"/>
      <c r="B16" s="335" t="s">
        <v>6</v>
      </c>
      <c r="C16" s="336"/>
      <c r="D16" s="336"/>
      <c r="E16" s="336"/>
      <c r="F16" s="337"/>
      <c r="G16" s="335" t="s">
        <v>7</v>
      </c>
      <c r="H16" s="336"/>
      <c r="I16" s="336"/>
      <c r="J16" s="336"/>
      <c r="K16" s="337"/>
      <c r="L16" s="335" t="s">
        <v>8</v>
      </c>
      <c r="M16" s="336"/>
      <c r="N16" s="336"/>
      <c r="O16" s="336"/>
      <c r="P16" s="337"/>
      <c r="Q16" s="335" t="s">
        <v>10</v>
      </c>
      <c r="R16" s="336"/>
      <c r="S16" s="336"/>
      <c r="T16" s="336"/>
      <c r="U16" s="337"/>
      <c r="V16" s="335" t="s">
        <v>11</v>
      </c>
      <c r="W16" s="336"/>
      <c r="X16" s="336"/>
      <c r="Y16" s="336"/>
      <c r="Z16" s="337"/>
    </row>
    <row r="17" spans="1:26" x14ac:dyDescent="0.15">
      <c r="A17" s="244"/>
      <c r="B17" s="338" t="s">
        <v>15</v>
      </c>
      <c r="C17" s="339"/>
      <c r="D17" s="340"/>
      <c r="E17" s="245" t="s">
        <v>16</v>
      </c>
      <c r="F17" s="246" t="s">
        <v>17</v>
      </c>
      <c r="G17" s="338" t="s">
        <v>15</v>
      </c>
      <c r="H17" s="339"/>
      <c r="I17" s="340"/>
      <c r="J17" s="245" t="s">
        <v>16</v>
      </c>
      <c r="K17" s="246" t="s">
        <v>17</v>
      </c>
      <c r="L17" s="338" t="s">
        <v>15</v>
      </c>
      <c r="M17" s="339"/>
      <c r="N17" s="340"/>
      <c r="O17" s="245" t="s">
        <v>16</v>
      </c>
      <c r="P17" s="246" t="s">
        <v>17</v>
      </c>
      <c r="Q17" s="338" t="s">
        <v>15</v>
      </c>
      <c r="R17" s="339"/>
      <c r="S17" s="340"/>
      <c r="T17" s="245" t="s">
        <v>16</v>
      </c>
      <c r="U17" s="246" t="s">
        <v>17</v>
      </c>
      <c r="V17" s="338" t="s">
        <v>15</v>
      </c>
      <c r="W17" s="339"/>
      <c r="X17" s="340"/>
      <c r="Y17" s="245" t="s">
        <v>16</v>
      </c>
      <c r="Z17" s="246" t="s">
        <v>17</v>
      </c>
    </row>
    <row r="18" spans="1:26" x14ac:dyDescent="0.15">
      <c r="A18" s="177">
        <v>101</v>
      </c>
      <c r="B18" s="191"/>
      <c r="C18" s="20" t="s">
        <v>535</v>
      </c>
      <c r="D18" s="51"/>
      <c r="E18" s="53">
        <v>70</v>
      </c>
      <c r="F18" s="203"/>
      <c r="G18" s="191"/>
      <c r="H18" s="20" t="s">
        <v>543</v>
      </c>
      <c r="I18" s="34"/>
      <c r="J18" s="164" t="s">
        <v>285</v>
      </c>
      <c r="K18" s="188"/>
      <c r="L18" s="194"/>
      <c r="M18" s="194"/>
      <c r="N18" s="212"/>
      <c r="O18" s="195"/>
      <c r="P18" s="188"/>
      <c r="Q18" s="194"/>
      <c r="R18" s="20" t="s">
        <v>653</v>
      </c>
      <c r="S18" s="34"/>
      <c r="T18" s="53">
        <v>520</v>
      </c>
      <c r="U18" s="188"/>
      <c r="V18" s="192"/>
      <c r="W18" s="193"/>
      <c r="X18" s="194"/>
      <c r="Y18" s="195"/>
      <c r="Z18" s="188"/>
    </row>
    <row r="19" spans="1:26" x14ac:dyDescent="0.15">
      <c r="A19" s="341" t="s">
        <v>551</v>
      </c>
      <c r="B19" s="191"/>
      <c r="C19" s="24" t="s">
        <v>536</v>
      </c>
      <c r="D19" s="21"/>
      <c r="E19" s="22">
        <v>20</v>
      </c>
      <c r="F19" s="203"/>
      <c r="G19" s="192"/>
      <c r="H19" s="193"/>
      <c r="I19" s="194"/>
      <c r="J19" s="195"/>
      <c r="K19" s="188"/>
      <c r="L19" s="194"/>
      <c r="M19" s="194"/>
      <c r="N19" s="212"/>
      <c r="O19" s="195"/>
      <c r="P19" s="188"/>
      <c r="Q19" s="194"/>
      <c r="R19" s="24" t="s">
        <v>544</v>
      </c>
      <c r="S19" s="25"/>
      <c r="T19" s="22">
        <v>460</v>
      </c>
      <c r="U19" s="188"/>
      <c r="V19" s="192"/>
      <c r="W19" s="193"/>
      <c r="X19" s="194"/>
      <c r="Y19" s="195"/>
      <c r="Z19" s="188"/>
    </row>
    <row r="20" spans="1:26" x14ac:dyDescent="0.15">
      <c r="A20" s="341"/>
      <c r="B20" s="189"/>
      <c r="C20" s="20" t="s">
        <v>537</v>
      </c>
      <c r="D20" s="21"/>
      <c r="E20" s="22">
        <v>60</v>
      </c>
      <c r="F20" s="188"/>
      <c r="G20" s="192"/>
      <c r="H20" s="193"/>
      <c r="I20" s="194"/>
      <c r="J20" s="195"/>
      <c r="K20" s="188"/>
      <c r="L20" s="192"/>
      <c r="M20" s="193"/>
      <c r="N20" s="194"/>
      <c r="O20" s="195"/>
      <c r="P20" s="188"/>
      <c r="Q20" s="194"/>
      <c r="R20" s="24" t="s">
        <v>545</v>
      </c>
      <c r="S20" s="25"/>
      <c r="T20" s="22">
        <v>940</v>
      </c>
      <c r="U20" s="188"/>
      <c r="V20" s="192"/>
      <c r="W20" s="193"/>
      <c r="X20" s="194"/>
      <c r="Y20" s="195"/>
      <c r="Z20" s="188"/>
    </row>
    <row r="21" spans="1:26" x14ac:dyDescent="0.15">
      <c r="A21" s="341"/>
      <c r="B21" s="198"/>
      <c r="C21" s="20" t="s">
        <v>538</v>
      </c>
      <c r="D21" s="21"/>
      <c r="E21" s="22">
        <v>120</v>
      </c>
      <c r="F21" s="188"/>
      <c r="G21" s="218"/>
      <c r="H21" s="193"/>
      <c r="I21" s="220"/>
      <c r="J21" s="195"/>
      <c r="K21" s="188"/>
      <c r="L21" s="218"/>
      <c r="M21" s="193"/>
      <c r="N21" s="221"/>
      <c r="O21" s="195"/>
      <c r="P21" s="188"/>
      <c r="Q21" s="221"/>
      <c r="R21" s="21"/>
      <c r="S21" s="25"/>
      <c r="T21" s="22"/>
      <c r="U21" s="188"/>
      <c r="V21" s="218"/>
      <c r="W21" s="193"/>
      <c r="X21" s="221"/>
      <c r="Y21" s="195"/>
      <c r="Z21" s="188"/>
    </row>
    <row r="22" spans="1:26" x14ac:dyDescent="0.15">
      <c r="A22" s="199" t="s">
        <v>18</v>
      </c>
      <c r="B22" s="198"/>
      <c r="C22" s="21"/>
      <c r="D22" s="41"/>
      <c r="E22" s="22"/>
      <c r="F22" s="188"/>
      <c r="G22" s="218"/>
      <c r="H22" s="193"/>
      <c r="I22" s="220"/>
      <c r="J22" s="195"/>
      <c r="K22" s="188"/>
      <c r="L22" s="218"/>
      <c r="M22" s="193"/>
      <c r="N22" s="221"/>
      <c r="O22" s="195"/>
      <c r="P22" s="188"/>
      <c r="Q22" s="221"/>
      <c r="R22" s="85" t="s">
        <v>539</v>
      </c>
      <c r="S22" s="43"/>
      <c r="T22" s="22"/>
      <c r="U22" s="188"/>
      <c r="V22" s="218"/>
      <c r="W22" s="193"/>
      <c r="X22" s="221"/>
      <c r="Y22" s="195"/>
      <c r="Z22" s="188"/>
    </row>
    <row r="23" spans="1:26" x14ac:dyDescent="0.15">
      <c r="A23" s="222"/>
      <c r="B23" s="198"/>
      <c r="C23" s="85" t="s">
        <v>539</v>
      </c>
      <c r="D23" s="41"/>
      <c r="E23" s="22"/>
      <c r="F23" s="188"/>
      <c r="G23" s="218"/>
      <c r="H23" s="193"/>
      <c r="I23" s="220"/>
      <c r="J23" s="195"/>
      <c r="K23" s="188"/>
      <c r="L23" s="218"/>
      <c r="M23" s="193"/>
      <c r="N23" s="221"/>
      <c r="O23" s="195"/>
      <c r="P23" s="188"/>
      <c r="Q23" s="221"/>
      <c r="R23" s="24" t="s">
        <v>546</v>
      </c>
      <c r="S23" s="43"/>
      <c r="T23" s="22">
        <v>370</v>
      </c>
      <c r="U23" s="188"/>
      <c r="V23" s="218"/>
      <c r="W23" s="193"/>
      <c r="X23" s="221"/>
      <c r="Y23" s="195"/>
      <c r="Z23" s="188"/>
    </row>
    <row r="24" spans="1:26" x14ac:dyDescent="0.15">
      <c r="A24" s="204"/>
      <c r="B24" s="198"/>
      <c r="C24" s="24" t="s">
        <v>540</v>
      </c>
      <c r="D24" s="41"/>
      <c r="E24" s="22">
        <v>400</v>
      </c>
      <c r="F24" s="188"/>
      <c r="G24" s="192"/>
      <c r="H24" s="193"/>
      <c r="I24" s="220"/>
      <c r="J24" s="195"/>
      <c r="K24" s="188"/>
      <c r="L24" s="192"/>
      <c r="M24" s="193"/>
      <c r="N24" s="194"/>
      <c r="O24" s="195"/>
      <c r="P24" s="188"/>
      <c r="Q24" s="194"/>
      <c r="R24" s="24" t="s">
        <v>547</v>
      </c>
      <c r="S24" s="25"/>
      <c r="T24" s="22">
        <v>1120</v>
      </c>
      <c r="U24" s="188"/>
      <c r="V24" s="192"/>
      <c r="W24" s="193"/>
      <c r="X24" s="194"/>
      <c r="Y24" s="195"/>
      <c r="Z24" s="188"/>
    </row>
    <row r="25" spans="1:26" x14ac:dyDescent="0.15">
      <c r="A25" s="217"/>
      <c r="B25" s="189"/>
      <c r="C25" s="21"/>
      <c r="D25" s="41"/>
      <c r="E25" s="22"/>
      <c r="F25" s="188"/>
      <c r="G25" s="192"/>
      <c r="H25" s="193"/>
      <c r="I25" s="194"/>
      <c r="J25" s="195"/>
      <c r="K25" s="188"/>
      <c r="L25" s="192"/>
      <c r="M25" s="193"/>
      <c r="N25" s="194"/>
      <c r="O25" s="195"/>
      <c r="P25" s="188"/>
      <c r="Q25" s="194"/>
      <c r="R25" s="24" t="s">
        <v>548</v>
      </c>
      <c r="S25" s="25"/>
      <c r="T25" s="22">
        <v>750</v>
      </c>
      <c r="U25" s="188"/>
      <c r="V25" s="192"/>
      <c r="W25" s="193"/>
      <c r="X25" s="194"/>
      <c r="Y25" s="195"/>
      <c r="Z25" s="188"/>
    </row>
    <row r="26" spans="1:26" x14ac:dyDescent="0.15">
      <c r="A26" s="204"/>
      <c r="B26" s="198"/>
      <c r="C26" s="85" t="s">
        <v>541</v>
      </c>
      <c r="D26" s="41"/>
      <c r="E26" s="22"/>
      <c r="F26" s="188"/>
      <c r="G26" s="218"/>
      <c r="H26" s="193"/>
      <c r="I26" s="220"/>
      <c r="J26" s="195"/>
      <c r="K26" s="188"/>
      <c r="L26" s="218"/>
      <c r="M26" s="193"/>
      <c r="N26" s="221"/>
      <c r="O26" s="195"/>
      <c r="P26" s="188"/>
      <c r="Q26" s="221"/>
      <c r="R26" s="21"/>
      <c r="S26" s="25"/>
      <c r="T26" s="22"/>
      <c r="U26" s="188"/>
      <c r="V26" s="218"/>
      <c r="W26" s="193"/>
      <c r="X26" s="221"/>
      <c r="Y26" s="195"/>
      <c r="Z26" s="188"/>
    </row>
    <row r="27" spans="1:26" x14ac:dyDescent="0.15">
      <c r="A27" s="222"/>
      <c r="B27" s="198"/>
      <c r="C27" s="24" t="s">
        <v>542</v>
      </c>
      <c r="D27" s="41"/>
      <c r="E27" s="22">
        <v>740</v>
      </c>
      <c r="F27" s="188"/>
      <c r="G27" s="218"/>
      <c r="H27" s="193"/>
      <c r="I27" s="220"/>
      <c r="J27" s="195"/>
      <c r="K27" s="188"/>
      <c r="L27" s="218"/>
      <c r="M27" s="193"/>
      <c r="N27" s="221"/>
      <c r="O27" s="195"/>
      <c r="P27" s="188"/>
      <c r="Q27" s="221"/>
      <c r="R27" s="85" t="s">
        <v>541</v>
      </c>
      <c r="S27" s="25"/>
      <c r="T27" s="22"/>
      <c r="U27" s="188"/>
      <c r="V27" s="218"/>
      <c r="W27" s="193"/>
      <c r="X27" s="221"/>
      <c r="Y27" s="195"/>
      <c r="Z27" s="188"/>
    </row>
    <row r="28" spans="1:26" x14ac:dyDescent="0.15">
      <c r="A28" s="222"/>
      <c r="B28" s="218"/>
      <c r="C28" s="193"/>
      <c r="D28" s="219"/>
      <c r="E28" s="195"/>
      <c r="F28" s="188"/>
      <c r="G28" s="218"/>
      <c r="H28" s="193"/>
      <c r="I28" s="220"/>
      <c r="J28" s="195"/>
      <c r="K28" s="188"/>
      <c r="L28" s="218"/>
      <c r="M28" s="193"/>
      <c r="N28" s="221"/>
      <c r="O28" s="195"/>
      <c r="P28" s="188"/>
      <c r="Q28" s="221"/>
      <c r="R28" s="20" t="s">
        <v>549</v>
      </c>
      <c r="S28" s="56"/>
      <c r="T28" s="53">
        <v>1900</v>
      </c>
      <c r="U28" s="188"/>
      <c r="V28" s="218"/>
      <c r="W28" s="193"/>
      <c r="X28" s="221"/>
      <c r="Y28" s="195"/>
      <c r="Z28" s="188"/>
    </row>
    <row r="29" spans="1:26" x14ac:dyDescent="0.15">
      <c r="A29" s="204"/>
      <c r="B29" s="218"/>
      <c r="C29" s="193"/>
      <c r="D29" s="219"/>
      <c r="E29" s="195"/>
      <c r="F29" s="188"/>
      <c r="G29" s="192"/>
      <c r="H29" s="193"/>
      <c r="I29" s="220"/>
      <c r="J29" s="195"/>
      <c r="K29" s="188"/>
      <c r="L29" s="192"/>
      <c r="M29" s="193"/>
      <c r="N29" s="194"/>
      <c r="O29" s="195"/>
      <c r="P29" s="188"/>
      <c r="Q29" s="194"/>
      <c r="R29" s="192"/>
      <c r="S29" s="194"/>
      <c r="T29" s="195"/>
      <c r="U29" s="188"/>
      <c r="V29" s="192"/>
      <c r="W29" s="193"/>
      <c r="X29" s="194"/>
      <c r="Y29" s="195"/>
      <c r="Z29" s="188"/>
    </row>
    <row r="30" spans="1:26" x14ac:dyDescent="0.15">
      <c r="A30" s="217"/>
      <c r="B30" s="192"/>
      <c r="C30" s="193"/>
      <c r="D30" s="193"/>
      <c r="E30" s="195"/>
      <c r="F30" s="188"/>
      <c r="G30" s="192"/>
      <c r="H30" s="193"/>
      <c r="I30" s="194"/>
      <c r="J30" s="195"/>
      <c r="K30" s="188"/>
      <c r="L30" s="192"/>
      <c r="M30" s="193"/>
      <c r="N30" s="194"/>
      <c r="O30" s="195"/>
      <c r="P30" s="188"/>
      <c r="Q30" s="194"/>
      <c r="R30" s="192"/>
      <c r="S30" s="194"/>
      <c r="T30" s="195"/>
      <c r="U30" s="188"/>
      <c r="V30" s="192"/>
      <c r="W30" s="193"/>
      <c r="X30" s="194"/>
      <c r="Y30" s="195"/>
      <c r="Z30" s="188"/>
    </row>
    <row r="31" spans="1:26" x14ac:dyDescent="0.15">
      <c r="A31" s="204"/>
      <c r="B31" s="218"/>
      <c r="C31" s="193"/>
      <c r="D31" s="219"/>
      <c r="E31" s="195"/>
      <c r="F31" s="188"/>
      <c r="G31" s="218"/>
      <c r="H31" s="193"/>
      <c r="I31" s="220"/>
      <c r="J31" s="195"/>
      <c r="K31" s="188"/>
      <c r="L31" s="218"/>
      <c r="M31" s="193"/>
      <c r="N31" s="221"/>
      <c r="O31" s="195"/>
      <c r="P31" s="188"/>
      <c r="Q31" s="221"/>
      <c r="R31" s="192"/>
      <c r="S31" s="221"/>
      <c r="T31" s="195"/>
      <c r="U31" s="188"/>
      <c r="V31" s="218"/>
      <c r="W31" s="193"/>
      <c r="X31" s="221"/>
      <c r="Y31" s="195"/>
      <c r="Z31" s="188"/>
    </row>
    <row r="32" spans="1:26" x14ac:dyDescent="0.15">
      <c r="A32" s="222"/>
      <c r="B32" s="218"/>
      <c r="C32" s="193"/>
      <c r="D32" s="219"/>
      <c r="E32" s="195"/>
      <c r="F32" s="188"/>
      <c r="G32" s="218"/>
      <c r="H32" s="193"/>
      <c r="I32" s="220"/>
      <c r="J32" s="195"/>
      <c r="K32" s="188"/>
      <c r="L32" s="218"/>
      <c r="M32" s="193"/>
      <c r="N32" s="221"/>
      <c r="O32" s="195"/>
      <c r="P32" s="188"/>
      <c r="Q32" s="221"/>
      <c r="R32" s="192"/>
      <c r="S32" s="221"/>
      <c r="T32" s="195"/>
      <c r="U32" s="188"/>
      <c r="V32" s="218"/>
      <c r="W32" s="193"/>
      <c r="X32" s="221"/>
      <c r="Y32" s="195"/>
      <c r="Z32" s="188"/>
    </row>
    <row r="33" spans="1:26" x14ac:dyDescent="0.15">
      <c r="A33" s="222"/>
      <c r="B33" s="218"/>
      <c r="C33" s="193"/>
      <c r="D33" s="219"/>
      <c r="E33" s="195"/>
      <c r="F33" s="188"/>
      <c r="G33" s="218"/>
      <c r="H33" s="193"/>
      <c r="I33" s="220"/>
      <c r="J33" s="195"/>
      <c r="K33" s="188"/>
      <c r="L33" s="218"/>
      <c r="M33" s="193"/>
      <c r="N33" s="221"/>
      <c r="O33" s="195"/>
      <c r="P33" s="188"/>
      <c r="Q33" s="221"/>
      <c r="R33" s="192"/>
      <c r="S33" s="221"/>
      <c r="T33" s="195"/>
      <c r="U33" s="188"/>
      <c r="V33" s="218"/>
      <c r="W33" s="193"/>
      <c r="X33" s="221"/>
      <c r="Y33" s="195"/>
      <c r="Z33" s="188"/>
    </row>
    <row r="34" spans="1:26" x14ac:dyDescent="0.15">
      <c r="A34" s="204"/>
      <c r="B34" s="218"/>
      <c r="C34" s="193"/>
      <c r="D34" s="219"/>
      <c r="E34" s="195"/>
      <c r="F34" s="188"/>
      <c r="G34" s="192"/>
      <c r="H34" s="193"/>
      <c r="I34" s="220"/>
      <c r="J34" s="195"/>
      <c r="K34" s="188"/>
      <c r="L34" s="192"/>
      <c r="M34" s="193"/>
      <c r="N34" s="194"/>
      <c r="O34" s="195"/>
      <c r="P34" s="188"/>
      <c r="Q34" s="194"/>
      <c r="R34" s="192"/>
      <c r="S34" s="194"/>
      <c r="T34" s="195"/>
      <c r="U34" s="188"/>
      <c r="V34" s="192"/>
      <c r="W34" s="193"/>
      <c r="X34" s="194"/>
      <c r="Y34" s="195"/>
      <c r="Z34" s="188"/>
    </row>
    <row r="35" spans="1:26" x14ac:dyDescent="0.15">
      <c r="A35" s="217"/>
      <c r="B35" s="192"/>
      <c r="C35" s="193"/>
      <c r="D35" s="193"/>
      <c r="E35" s="195"/>
      <c r="F35" s="188"/>
      <c r="G35" s="192"/>
      <c r="H35" s="193"/>
      <c r="I35" s="194"/>
      <c r="J35" s="195"/>
      <c r="K35" s="188"/>
      <c r="L35" s="192"/>
      <c r="M35" s="193"/>
      <c r="N35" s="194"/>
      <c r="O35" s="195"/>
      <c r="P35" s="188"/>
      <c r="Q35" s="194"/>
      <c r="R35" s="192"/>
      <c r="S35" s="194"/>
      <c r="T35" s="195"/>
      <c r="U35" s="188"/>
      <c r="V35" s="192"/>
      <c r="W35" s="193"/>
      <c r="X35" s="194"/>
      <c r="Y35" s="195"/>
      <c r="Z35" s="188"/>
    </row>
    <row r="36" spans="1:26" x14ac:dyDescent="0.15">
      <c r="A36" s="204"/>
      <c r="B36" s="218"/>
      <c r="C36" s="193"/>
      <c r="D36" s="219"/>
      <c r="E36" s="195"/>
      <c r="F36" s="188"/>
      <c r="G36" s="218"/>
      <c r="H36" s="193"/>
      <c r="I36" s="220"/>
      <c r="J36" s="195"/>
      <c r="K36" s="188"/>
      <c r="L36" s="218"/>
      <c r="M36" s="193"/>
      <c r="N36" s="221"/>
      <c r="O36" s="195"/>
      <c r="P36" s="188"/>
      <c r="Q36" s="221"/>
      <c r="R36" s="192"/>
      <c r="S36" s="221"/>
      <c r="T36" s="195"/>
      <c r="U36" s="188"/>
      <c r="V36" s="218"/>
      <c r="W36" s="193"/>
      <c r="X36" s="221"/>
      <c r="Y36" s="195"/>
      <c r="Z36" s="188"/>
    </row>
    <row r="37" spans="1:26" x14ac:dyDescent="0.15">
      <c r="A37" s="222"/>
      <c r="B37" s="218"/>
      <c r="C37" s="193"/>
      <c r="D37" s="219"/>
      <c r="E37" s="195"/>
      <c r="F37" s="188"/>
      <c r="G37" s="218"/>
      <c r="H37" s="193"/>
      <c r="I37" s="220"/>
      <c r="J37" s="195"/>
      <c r="K37" s="188"/>
      <c r="L37" s="218"/>
      <c r="M37" s="193"/>
      <c r="N37" s="221"/>
      <c r="O37" s="195"/>
      <c r="P37" s="188"/>
      <c r="Q37" s="221"/>
      <c r="R37" s="192"/>
      <c r="S37" s="221"/>
      <c r="T37" s="195"/>
      <c r="U37" s="188"/>
      <c r="V37" s="218"/>
      <c r="W37" s="193"/>
      <c r="X37" s="221"/>
      <c r="Y37" s="195"/>
      <c r="Z37" s="188"/>
    </row>
    <row r="38" spans="1:26" x14ac:dyDescent="0.15">
      <c r="A38" s="222"/>
      <c r="B38" s="218"/>
      <c r="C38" s="193"/>
      <c r="D38" s="219"/>
      <c r="E38" s="195"/>
      <c r="F38" s="188"/>
      <c r="G38" s="218"/>
      <c r="H38" s="193"/>
      <c r="I38" s="220"/>
      <c r="J38" s="195"/>
      <c r="K38" s="188"/>
      <c r="L38" s="218"/>
      <c r="M38" s="193"/>
      <c r="N38" s="221"/>
      <c r="O38" s="195"/>
      <c r="P38" s="188"/>
      <c r="Q38" s="221"/>
      <c r="R38" s="192"/>
      <c r="S38" s="221"/>
      <c r="T38" s="195"/>
      <c r="U38" s="188"/>
      <c r="V38" s="218"/>
      <c r="W38" s="193"/>
      <c r="X38" s="221"/>
      <c r="Y38" s="195"/>
      <c r="Z38" s="188"/>
    </row>
    <row r="39" spans="1:26" x14ac:dyDescent="0.15">
      <c r="A39" s="204"/>
      <c r="B39" s="218"/>
      <c r="C39" s="193"/>
      <c r="D39" s="219"/>
      <c r="E39" s="195"/>
      <c r="F39" s="188"/>
      <c r="G39" s="192"/>
      <c r="H39" s="193"/>
      <c r="I39" s="220"/>
      <c r="J39" s="195"/>
      <c r="K39" s="188"/>
      <c r="L39" s="192"/>
      <c r="M39" s="193"/>
      <c r="N39" s="194"/>
      <c r="O39" s="195"/>
      <c r="P39" s="188"/>
      <c r="Q39" s="194"/>
      <c r="R39" s="192"/>
      <c r="S39" s="194"/>
      <c r="T39" s="195"/>
      <c r="U39" s="188"/>
      <c r="V39" s="192"/>
      <c r="W39" s="193"/>
      <c r="X39" s="194"/>
      <c r="Y39" s="195"/>
      <c r="Z39" s="188"/>
    </row>
    <row r="40" spans="1:26" x14ac:dyDescent="0.15">
      <c r="A40" s="204"/>
      <c r="B40" s="192"/>
      <c r="C40" s="255"/>
      <c r="D40" s="194"/>
      <c r="E40" s="195"/>
      <c r="F40" s="188"/>
      <c r="G40" s="194"/>
      <c r="H40" s="196"/>
      <c r="I40" s="194"/>
      <c r="J40" s="195"/>
      <c r="K40" s="188"/>
      <c r="L40" s="193"/>
      <c r="M40" s="194"/>
      <c r="N40" s="212"/>
      <c r="O40" s="195"/>
      <c r="P40" s="188"/>
      <c r="Q40" s="194"/>
      <c r="R40" s="251"/>
      <c r="S40" s="193"/>
      <c r="T40" s="195"/>
      <c r="U40" s="188"/>
      <c r="V40" s="192"/>
      <c r="W40" s="196"/>
      <c r="X40" s="194"/>
      <c r="Y40" s="197"/>
      <c r="Z40" s="188"/>
    </row>
    <row r="41" spans="1:26" x14ac:dyDescent="0.15">
      <c r="A41" s="204"/>
      <c r="B41" s="192"/>
      <c r="C41" s="193"/>
      <c r="D41" s="194"/>
      <c r="E41" s="195"/>
      <c r="F41" s="188"/>
      <c r="G41" s="194"/>
      <c r="H41" s="196"/>
      <c r="I41" s="194"/>
      <c r="J41" s="195"/>
      <c r="K41" s="188"/>
      <c r="L41" s="193"/>
      <c r="M41" s="194"/>
      <c r="N41" s="212"/>
      <c r="O41" s="195"/>
      <c r="P41" s="188"/>
      <c r="Q41" s="194"/>
      <c r="R41" s="213"/>
      <c r="S41" s="194"/>
      <c r="T41" s="195"/>
      <c r="U41" s="188"/>
      <c r="V41" s="192"/>
      <c r="W41" s="196"/>
      <c r="X41" s="194"/>
      <c r="Y41" s="197"/>
      <c r="Z41" s="188"/>
    </row>
    <row r="42" spans="1:26" x14ac:dyDescent="0.15">
      <c r="A42" s="204"/>
      <c r="B42" s="192"/>
      <c r="C42" s="193"/>
      <c r="D42" s="194"/>
      <c r="E42" s="195"/>
      <c r="F42" s="188"/>
      <c r="G42" s="194"/>
      <c r="H42" s="196"/>
      <c r="I42" s="194"/>
      <c r="J42" s="195"/>
      <c r="K42" s="188"/>
      <c r="L42" s="194"/>
      <c r="M42" s="255"/>
      <c r="N42" s="194"/>
      <c r="O42" s="195"/>
      <c r="P42" s="188"/>
      <c r="Q42" s="194"/>
      <c r="R42" s="213"/>
      <c r="S42" s="194"/>
      <c r="T42" s="195"/>
      <c r="U42" s="188"/>
      <c r="V42" s="258"/>
      <c r="W42" s="196"/>
      <c r="X42" s="194"/>
      <c r="Y42" s="195"/>
      <c r="Z42" s="188"/>
    </row>
    <row r="43" spans="1:26" x14ac:dyDescent="0.15">
      <c r="A43" s="204"/>
      <c r="B43" s="192"/>
      <c r="C43" s="193"/>
      <c r="D43" s="194"/>
      <c r="E43" s="195"/>
      <c r="F43" s="188"/>
      <c r="G43" s="194"/>
      <c r="H43" s="196"/>
      <c r="I43" s="194"/>
      <c r="J43" s="195"/>
      <c r="K43" s="188"/>
      <c r="L43" s="194"/>
      <c r="M43" s="193"/>
      <c r="N43" s="194"/>
      <c r="O43" s="195"/>
      <c r="P43" s="188"/>
      <c r="Q43" s="194"/>
      <c r="R43" s="213"/>
      <c r="S43" s="194"/>
      <c r="T43" s="195"/>
      <c r="U43" s="188"/>
      <c r="V43" s="192"/>
      <c r="W43" s="193"/>
      <c r="X43" s="194"/>
      <c r="Y43" s="195"/>
      <c r="Z43" s="188"/>
    </row>
    <row r="44" spans="1:26" x14ac:dyDescent="0.15">
      <c r="A44" s="204"/>
      <c r="B44" s="192"/>
      <c r="C44" s="193"/>
      <c r="D44" s="194"/>
      <c r="E44" s="195"/>
      <c r="F44" s="188"/>
      <c r="G44" s="194"/>
      <c r="H44" s="193"/>
      <c r="I44" s="194"/>
      <c r="J44" s="195"/>
      <c r="K44" s="188"/>
      <c r="L44" s="194"/>
      <c r="M44" s="193"/>
      <c r="N44" s="194"/>
      <c r="O44" s="195"/>
      <c r="P44" s="188"/>
      <c r="Q44" s="194"/>
      <c r="R44" s="192"/>
      <c r="S44" s="194"/>
      <c r="T44" s="259"/>
      <c r="U44" s="188"/>
      <c r="V44" s="192"/>
      <c r="W44" s="193"/>
      <c r="X44" s="194"/>
      <c r="Y44" s="195"/>
      <c r="Z44" s="188"/>
    </row>
    <row r="45" spans="1:26" x14ac:dyDescent="0.15">
      <c r="A45" s="204"/>
      <c r="B45" s="216"/>
      <c r="C45" s="193"/>
      <c r="D45" s="194"/>
      <c r="E45" s="195"/>
      <c r="F45" s="188"/>
      <c r="G45" s="194"/>
      <c r="H45" s="193"/>
      <c r="I45" s="194"/>
      <c r="J45" s="195"/>
      <c r="K45" s="188"/>
      <c r="L45" s="194"/>
      <c r="M45" s="193"/>
      <c r="N45" s="194"/>
      <c r="O45" s="195"/>
      <c r="P45" s="188"/>
      <c r="Q45" s="194"/>
      <c r="R45" s="192"/>
      <c r="S45" s="194"/>
      <c r="T45" s="195"/>
      <c r="U45" s="188"/>
      <c r="V45" s="192"/>
      <c r="W45" s="193"/>
      <c r="X45" s="194"/>
      <c r="Y45" s="195"/>
      <c r="Z45" s="188"/>
    </row>
    <row r="46" spans="1:26" x14ac:dyDescent="0.15">
      <c r="A46" s="204"/>
      <c r="B46" s="193"/>
      <c r="C46" s="193"/>
      <c r="D46" s="193"/>
      <c r="E46" s="195"/>
      <c r="F46" s="188"/>
      <c r="G46" s="193"/>
      <c r="H46" s="193"/>
      <c r="I46" s="193"/>
      <c r="J46" s="195"/>
      <c r="K46" s="188"/>
      <c r="L46" s="193"/>
      <c r="M46" s="193"/>
      <c r="N46" s="193"/>
      <c r="O46" s="195"/>
      <c r="P46" s="188"/>
      <c r="Q46" s="194"/>
      <c r="R46" s="192"/>
      <c r="S46" s="194"/>
      <c r="T46" s="195"/>
      <c r="U46" s="188"/>
      <c r="V46" s="192"/>
      <c r="W46" s="193"/>
      <c r="X46" s="194"/>
      <c r="Y46" s="195"/>
      <c r="Z46" s="188"/>
    </row>
    <row r="47" spans="1:26" x14ac:dyDescent="0.15">
      <c r="A47" s="204"/>
      <c r="B47" s="192"/>
      <c r="C47" s="193"/>
      <c r="D47" s="219"/>
      <c r="E47" s="195"/>
      <c r="F47" s="188"/>
      <c r="G47" s="192"/>
      <c r="H47" s="193"/>
      <c r="I47" s="220"/>
      <c r="J47" s="195"/>
      <c r="K47" s="188"/>
      <c r="L47" s="192"/>
      <c r="M47" s="193"/>
      <c r="N47" s="194"/>
      <c r="O47" s="195"/>
      <c r="P47" s="188"/>
      <c r="Q47" s="194"/>
      <c r="R47" s="192"/>
      <c r="S47" s="194"/>
      <c r="T47" s="195"/>
      <c r="U47" s="188"/>
      <c r="V47" s="192"/>
      <c r="W47" s="193"/>
      <c r="X47" s="194"/>
      <c r="Y47" s="195"/>
      <c r="Z47" s="188"/>
    </row>
    <row r="48" spans="1:26" x14ac:dyDescent="0.15">
      <c r="A48" s="204"/>
      <c r="B48" s="192"/>
      <c r="C48" s="193"/>
      <c r="D48" s="219"/>
      <c r="E48" s="195"/>
      <c r="F48" s="188"/>
      <c r="G48" s="192"/>
      <c r="H48" s="193"/>
      <c r="I48" s="220"/>
      <c r="J48" s="195"/>
      <c r="K48" s="188"/>
      <c r="L48" s="192"/>
      <c r="M48" s="193"/>
      <c r="N48" s="194"/>
      <c r="O48" s="195"/>
      <c r="P48" s="188"/>
      <c r="Q48" s="194"/>
      <c r="R48" s="192"/>
      <c r="S48" s="194"/>
      <c r="T48" s="195"/>
      <c r="U48" s="188"/>
      <c r="V48" s="192"/>
      <c r="W48" s="193"/>
      <c r="X48" s="194"/>
      <c r="Y48" s="195"/>
      <c r="Z48" s="188"/>
    </row>
    <row r="49" spans="1:26" x14ac:dyDescent="0.15">
      <c r="A49" s="204"/>
      <c r="B49" s="192"/>
      <c r="C49" s="193"/>
      <c r="D49" s="219"/>
      <c r="E49" s="195"/>
      <c r="F49" s="188"/>
      <c r="G49" s="192"/>
      <c r="H49" s="193"/>
      <c r="I49" s="220"/>
      <c r="J49" s="195"/>
      <c r="K49" s="188"/>
      <c r="L49" s="192"/>
      <c r="M49" s="193"/>
      <c r="N49" s="194"/>
      <c r="O49" s="195"/>
      <c r="P49" s="188"/>
      <c r="Q49" s="194"/>
      <c r="R49" s="192"/>
      <c r="S49" s="194"/>
      <c r="T49" s="195"/>
      <c r="U49" s="188"/>
      <c r="V49" s="192"/>
      <c r="W49" s="193"/>
      <c r="X49" s="194"/>
      <c r="Y49" s="195"/>
      <c r="Z49" s="188"/>
    </row>
    <row r="50" spans="1:26" x14ac:dyDescent="0.15">
      <c r="A50" s="217"/>
      <c r="B50" s="192"/>
      <c r="C50" s="193"/>
      <c r="D50" s="219"/>
      <c r="E50" s="195"/>
      <c r="F50" s="188"/>
      <c r="G50" s="192"/>
      <c r="H50" s="193"/>
      <c r="I50" s="220"/>
      <c r="J50" s="195"/>
      <c r="K50" s="188"/>
      <c r="L50" s="192"/>
      <c r="M50" s="193"/>
      <c r="N50" s="194"/>
      <c r="O50" s="195"/>
      <c r="P50" s="188"/>
      <c r="Q50" s="194"/>
      <c r="R50" s="192"/>
      <c r="S50" s="194"/>
      <c r="T50" s="195"/>
      <c r="U50" s="188"/>
      <c r="V50" s="192"/>
      <c r="W50" s="193"/>
      <c r="X50" s="194"/>
      <c r="Y50" s="195"/>
      <c r="Z50" s="188"/>
    </row>
    <row r="51" spans="1:26" x14ac:dyDescent="0.15">
      <c r="A51" s="204"/>
      <c r="B51" s="192"/>
      <c r="C51" s="193"/>
      <c r="D51" s="219"/>
      <c r="E51" s="195"/>
      <c r="F51" s="188"/>
      <c r="G51" s="192"/>
      <c r="H51" s="193"/>
      <c r="I51" s="220"/>
      <c r="J51" s="195"/>
      <c r="K51" s="188"/>
      <c r="L51" s="192"/>
      <c r="M51" s="193"/>
      <c r="N51" s="194"/>
      <c r="O51" s="195"/>
      <c r="P51" s="188"/>
      <c r="Q51" s="194"/>
      <c r="R51" s="192"/>
      <c r="S51" s="194"/>
      <c r="T51" s="195"/>
      <c r="U51" s="188"/>
      <c r="V51" s="192"/>
      <c r="W51" s="193"/>
      <c r="X51" s="194"/>
      <c r="Y51" s="195"/>
      <c r="Z51" s="188"/>
    </row>
    <row r="52" spans="1:26" x14ac:dyDescent="0.15">
      <c r="A52" s="223">
        <f>SUM(F54,K54,P54,U54,Z54)</f>
        <v>0</v>
      </c>
      <c r="B52" s="192"/>
      <c r="C52" s="193"/>
      <c r="D52" s="219"/>
      <c r="E52" s="195"/>
      <c r="F52" s="188"/>
      <c r="G52" s="192"/>
      <c r="H52" s="193"/>
      <c r="I52" s="220"/>
      <c r="J52" s="195"/>
      <c r="K52" s="188"/>
      <c r="L52" s="192"/>
      <c r="M52" s="193"/>
      <c r="N52" s="194"/>
      <c r="O52" s="195"/>
      <c r="P52" s="188"/>
      <c r="Q52" s="194"/>
      <c r="R52" s="192"/>
      <c r="S52" s="194"/>
      <c r="T52" s="195"/>
      <c r="U52" s="188"/>
      <c r="V52" s="192"/>
      <c r="W52" s="193"/>
      <c r="X52" s="194"/>
      <c r="Y52" s="195"/>
      <c r="Z52" s="188"/>
    </row>
    <row r="53" spans="1:26" x14ac:dyDescent="0.15">
      <c r="A53" s="204"/>
      <c r="B53" s="192"/>
      <c r="C53" s="193"/>
      <c r="D53" s="219"/>
      <c r="E53" s="195"/>
      <c r="F53" s="188"/>
      <c r="G53" s="192"/>
      <c r="H53" s="193"/>
      <c r="I53" s="220"/>
      <c r="J53" s="195"/>
      <c r="K53" s="188"/>
      <c r="L53" s="192"/>
      <c r="M53" s="193"/>
      <c r="N53" s="194"/>
      <c r="O53" s="195"/>
      <c r="P53" s="188"/>
      <c r="Q53" s="194"/>
      <c r="R53" s="192"/>
      <c r="S53" s="194"/>
      <c r="T53" s="195"/>
      <c r="U53" s="188"/>
      <c r="V53" s="192"/>
      <c r="W53" s="193"/>
      <c r="X53" s="194"/>
      <c r="Y53" s="195"/>
      <c r="Z53" s="188"/>
    </row>
    <row r="54" spans="1:26" x14ac:dyDescent="0.15">
      <c r="A54" s="224">
        <f>SUM(E54,J54,O54,T54,Y54)</f>
        <v>7470</v>
      </c>
      <c r="B54" s="189"/>
      <c r="C54" s="225" t="s">
        <v>5</v>
      </c>
      <c r="D54" s="226"/>
      <c r="E54" s="227">
        <f>SUM(E18:E27)</f>
        <v>1410</v>
      </c>
      <c r="F54" s="228" t="str">
        <f>IF((COUNT(F18:F27)=0),"",SUM(F18:F27))</f>
        <v/>
      </c>
      <c r="G54" s="189"/>
      <c r="H54" s="225"/>
      <c r="I54" s="229"/>
      <c r="J54" s="227">
        <f>SUM(J18)</f>
        <v>0</v>
      </c>
      <c r="K54" s="228" t="str">
        <f>IF((COUNT(K18)=0),"",SUM(K18))</f>
        <v/>
      </c>
      <c r="L54" s="189"/>
      <c r="M54" s="187"/>
      <c r="N54" s="191"/>
      <c r="O54" s="230"/>
      <c r="P54" s="231"/>
      <c r="Q54" s="191"/>
      <c r="R54" s="233" t="s">
        <v>5</v>
      </c>
      <c r="S54" s="191"/>
      <c r="T54" s="227">
        <f>SUM(T18:T28)</f>
        <v>6060</v>
      </c>
      <c r="U54" s="228" t="str">
        <f>IF((COUNT(U18:U28)=0),"",SUM(U18:U28))</f>
        <v/>
      </c>
      <c r="V54" s="189"/>
      <c r="W54" s="225"/>
      <c r="X54" s="191"/>
      <c r="Y54" s="227"/>
      <c r="Z54" s="228"/>
    </row>
    <row r="55" spans="1:26" x14ac:dyDescent="0.15">
      <c r="A55" s="234"/>
      <c r="B55" s="242"/>
      <c r="C55" s="236"/>
      <c r="D55" s="260"/>
      <c r="E55" s="238"/>
      <c r="F55" s="261"/>
      <c r="G55" s="242"/>
      <c r="H55" s="236"/>
      <c r="I55" s="262"/>
      <c r="J55" s="238"/>
      <c r="K55" s="261"/>
      <c r="L55" s="242"/>
      <c r="M55" s="236"/>
      <c r="N55" s="263"/>
      <c r="O55" s="238"/>
      <c r="P55" s="261"/>
      <c r="Q55" s="263"/>
      <c r="R55" s="242"/>
      <c r="S55" s="263"/>
      <c r="T55" s="238"/>
      <c r="U55" s="261"/>
      <c r="V55" s="242"/>
      <c r="W55" s="236"/>
      <c r="X55" s="263"/>
      <c r="Y55" s="238"/>
      <c r="Z55" s="261"/>
    </row>
    <row r="56" spans="1:26" x14ac:dyDescent="0.15">
      <c r="A56" s="264" t="s">
        <v>1</v>
      </c>
      <c r="B56" s="265"/>
      <c r="C56" s="265"/>
      <c r="D56" s="266"/>
      <c r="E56" s="267"/>
      <c r="F56" s="268"/>
      <c r="G56" s="265"/>
      <c r="H56" s="265"/>
      <c r="I56" s="266"/>
      <c r="J56" s="267"/>
      <c r="K56" s="268"/>
      <c r="L56" s="265"/>
      <c r="M56" s="265"/>
      <c r="N56" s="265"/>
      <c r="O56" s="267"/>
      <c r="P56" s="268"/>
      <c r="Q56" s="265"/>
      <c r="R56" s="265"/>
      <c r="S56" s="265"/>
      <c r="T56" s="267"/>
      <c r="U56" s="268"/>
      <c r="V56" s="265"/>
      <c r="W56" s="265"/>
      <c r="X56" s="265"/>
      <c r="Y56" s="267"/>
      <c r="Z56" s="268"/>
    </row>
    <row r="57" spans="1:26" x14ac:dyDescent="0.15">
      <c r="A57" s="332" t="s">
        <v>552</v>
      </c>
      <c r="B57" s="332"/>
      <c r="C57" s="332"/>
      <c r="D57" s="332"/>
      <c r="E57" s="332"/>
      <c r="F57" s="332"/>
      <c r="G57" s="332"/>
      <c r="H57" s="332"/>
      <c r="I57" s="332"/>
      <c r="J57" s="332"/>
      <c r="K57" s="332"/>
      <c r="L57" s="332"/>
      <c r="M57" s="332"/>
      <c r="N57" s="332"/>
      <c r="O57" s="332"/>
      <c r="P57" s="332"/>
      <c r="Q57" s="332"/>
      <c r="R57" s="332"/>
      <c r="S57" s="332"/>
      <c r="T57" s="332"/>
      <c r="U57" s="332"/>
      <c r="V57" s="332"/>
      <c r="W57" s="285" t="s">
        <v>663</v>
      </c>
      <c r="X57" s="269"/>
      <c r="Y57" s="270"/>
      <c r="Z57" s="271" t="s">
        <v>34</v>
      </c>
    </row>
    <row r="58" spans="1:26" x14ac:dyDescent="0.15">
      <c r="A58" s="333" t="s">
        <v>553</v>
      </c>
      <c r="B58" s="333"/>
      <c r="C58" s="333"/>
      <c r="D58" s="333"/>
      <c r="E58" s="333"/>
      <c r="F58" s="333"/>
      <c r="G58" s="333"/>
      <c r="H58" s="333"/>
      <c r="I58" s="333"/>
      <c r="J58" s="333"/>
      <c r="K58" s="333"/>
      <c r="L58" s="333"/>
      <c r="M58" s="333"/>
      <c r="N58" s="333"/>
      <c r="O58" s="333"/>
      <c r="P58" s="333"/>
      <c r="Q58" s="333"/>
      <c r="R58" s="333"/>
      <c r="S58" s="333"/>
      <c r="T58" s="333"/>
      <c r="U58" s="333"/>
      <c r="V58" s="333"/>
      <c r="W58" s="285" t="s">
        <v>664</v>
      </c>
      <c r="X58" s="272"/>
      <c r="Y58" s="273"/>
      <c r="Z58" s="274"/>
    </row>
    <row r="59" spans="1:26" x14ac:dyDescent="0.15">
      <c r="A59" s="333" t="s">
        <v>28</v>
      </c>
      <c r="B59" s="334"/>
      <c r="C59" s="334"/>
      <c r="D59" s="334"/>
      <c r="E59" s="334"/>
      <c r="F59" s="334"/>
      <c r="G59" s="334"/>
      <c r="H59" s="334"/>
      <c r="I59" s="334"/>
      <c r="J59" s="334"/>
      <c r="K59" s="334"/>
      <c r="L59" s="334"/>
      <c r="M59" s="334"/>
      <c r="N59" s="334"/>
      <c r="O59" s="334"/>
      <c r="P59" s="334"/>
      <c r="Q59" s="334"/>
      <c r="R59" s="334"/>
      <c r="S59" s="334"/>
      <c r="T59" s="334"/>
      <c r="U59" s="334"/>
      <c r="V59" s="334"/>
      <c r="W59" s="273"/>
      <c r="X59" s="273"/>
      <c r="Y59" s="273"/>
      <c r="Z59" s="275"/>
    </row>
    <row r="60" spans="1:26" x14ac:dyDescent="0.15">
      <c r="A60" s="333" t="s">
        <v>294</v>
      </c>
      <c r="B60" s="334"/>
      <c r="C60" s="334"/>
      <c r="D60" s="334"/>
      <c r="E60" s="334"/>
      <c r="F60" s="334"/>
      <c r="G60" s="334"/>
      <c r="H60" s="334"/>
      <c r="I60" s="334"/>
      <c r="J60" s="334"/>
      <c r="K60" s="334"/>
      <c r="L60" s="334"/>
      <c r="M60" s="334"/>
      <c r="N60" s="334"/>
      <c r="O60" s="334"/>
      <c r="P60" s="334"/>
      <c r="Q60" s="334"/>
      <c r="R60" s="334"/>
      <c r="S60" s="334"/>
      <c r="T60" s="334"/>
      <c r="U60" s="334"/>
      <c r="V60" s="334"/>
      <c r="W60" s="273"/>
      <c r="X60" s="273"/>
      <c r="Y60" s="273"/>
      <c r="Z60" s="275"/>
    </row>
  </sheetData>
  <sheetProtection algorithmName="SHA-512" hashValue="mP5q7dUNbwdFlLu/NtakT3sGNjtKsRCOlxuJBnmvUhYt5mA9z8JCmOx7tONFGjJbo/EHhJdLPgWVr6as1cbWaA==" saltValue="4r7Dir9lcO6/vwxH8MgL+Q==" spinCount="100000" sheet="1" objects="1" scenarios="1"/>
  <mergeCells count="42">
    <mergeCell ref="Q5:S5"/>
    <mergeCell ref="V5:X5"/>
    <mergeCell ref="A7:A9"/>
    <mergeCell ref="R1:T1"/>
    <mergeCell ref="U1:U3"/>
    <mergeCell ref="V1:Y3"/>
    <mergeCell ref="G2:J3"/>
    <mergeCell ref="K2:L3"/>
    <mergeCell ref="M2:O3"/>
    <mergeCell ref="P2:Q3"/>
    <mergeCell ref="R2:T3"/>
    <mergeCell ref="G1:J1"/>
    <mergeCell ref="K1:L1"/>
    <mergeCell ref="M1:O1"/>
    <mergeCell ref="P1:Q1"/>
    <mergeCell ref="A57:V57"/>
    <mergeCell ref="A58:V58"/>
    <mergeCell ref="A59:V59"/>
    <mergeCell ref="A60:V60"/>
    <mergeCell ref="Z2:Z3"/>
    <mergeCell ref="B3:F3"/>
    <mergeCell ref="B4:F4"/>
    <mergeCell ref="G4:K4"/>
    <mergeCell ref="L4:P4"/>
    <mergeCell ref="Q4:U4"/>
    <mergeCell ref="V4:Z4"/>
    <mergeCell ref="A1:A2"/>
    <mergeCell ref="B1:F2"/>
    <mergeCell ref="B5:D5"/>
    <mergeCell ref="G5:I5"/>
    <mergeCell ref="L5:N5"/>
    <mergeCell ref="V17:X17"/>
    <mergeCell ref="B16:F16"/>
    <mergeCell ref="G16:K16"/>
    <mergeCell ref="L16:P16"/>
    <mergeCell ref="Q16:U16"/>
    <mergeCell ref="V16:Z16"/>
    <mergeCell ref="A19:A21"/>
    <mergeCell ref="B17:D17"/>
    <mergeCell ref="G17:I17"/>
    <mergeCell ref="L17:N17"/>
    <mergeCell ref="Q17:S17"/>
  </mergeCells>
  <phoneticPr fontId="4"/>
  <dataValidations count="5">
    <dataValidation type="whole" imeMode="disabled" allowBlank="1" showErrorMessage="1" errorTitle="入力エラー" error="入力された部数は販売店の持ち部数を超えています。_x000a_表示部数以下の数字を入力して下さい。" sqref="Z6 K6:K10 P6 F6 F8:F10 U6:U11 U40:U42" xr:uid="{71C77279-04C9-42A3-82D6-E650A079D1DC}">
      <formula1>0</formula1>
      <formula2>E6</formula2>
    </dataValidation>
    <dataValidation type="whole" imeMode="disabled" allowBlank="1" showInputMessage="1" showErrorMessage="1" errorTitle="入力エラー" error="入力された部数は販売店の持ち部数を超えています。_x000a_表示部数以下の数字を入力して下さい。" sqref="U43 Z42" xr:uid="{4FEAFD01-E0DE-4022-88ED-66687492A608}">
      <formula1>0</formula1>
      <formula2>#REF!</formula2>
    </dataValidation>
    <dataValidation type="whole" imeMode="disabled" allowBlank="1" showInputMessage="1" showErrorMessage="1" errorTitle="入力エラー" error="入力された部数は販売店の持ち部数を超えています。_x000a_表示部数以下の数字を入力して下さい。" sqref="Z40:Z41" xr:uid="{67E8AD86-6EB3-496E-A584-BD952E03AF56}">
      <formula1>0</formula1>
      <formula2>0</formula2>
    </dataValidation>
    <dataValidation type="whole" imeMode="disabled" allowBlank="1" showInputMessage="1" showErrorMessage="1" sqref="F7 Z7:Z10" xr:uid="{01B8B568-6B74-466E-A91D-232D1DEE9D96}">
      <formula1>0</formula1>
      <formula2>0</formula2>
    </dataValidation>
    <dataValidation imeMode="disabled" allowBlank="1" showInputMessage="1" showErrorMessage="1" errorTitle="入力エラー" error="入力された部数は販売店の持ち部数を超えています。_x000a_表示部数以下の数字を入力して下さい。" sqref="F40:F53" xr:uid="{B27D3007-EDEC-43B2-A42A-746B6BE8935F}"/>
  </dataValidations>
  <printOptions horizontalCentered="1" verticalCentered="1"/>
  <pageMargins left="0.19685039370078741" right="0" top="0" bottom="0.19685039370078741" header="0" footer="0"/>
  <pageSetup paperSize="12" scale="88" orientation="landscape" r:id="rId1"/>
  <ignoredErrors>
    <ignoredError sqref="V1 R1:R2 M1:M2 G2 B1 B3"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pageSetUpPr fitToPage="1"/>
  </sheetPr>
  <dimension ref="A1:AF147"/>
  <sheetViews>
    <sheetView showGridLines="0" zoomScale="85" zoomScaleNormal="85" workbookViewId="0">
      <selection activeCell="B1" sqref="B1:F2"/>
    </sheetView>
  </sheetViews>
  <sheetFormatPr defaultRowHeight="13.5" x14ac:dyDescent="0.15"/>
  <cols>
    <col min="2" max="2" width="2.125" customWidth="1"/>
    <col min="3" max="3" width="13.625" customWidth="1"/>
    <col min="4" max="4" width="2.125" style="77" customWidth="1"/>
    <col min="5" max="6" width="8.625" customWidth="1"/>
    <col min="7" max="7" width="2.125" customWidth="1"/>
    <col min="8" max="8" width="13.625" customWidth="1"/>
    <col min="9" max="9" width="2.125" style="77" customWidth="1"/>
    <col min="10" max="11" width="8.625" customWidth="1"/>
    <col min="12" max="12" width="2.125" customWidth="1"/>
    <col min="13" max="13" width="13.625" customWidth="1"/>
    <col min="14" max="14" width="2.125" customWidth="1"/>
    <col min="15" max="16" width="8.625" customWidth="1"/>
    <col min="17" max="17" width="2.125" customWidth="1"/>
    <col min="18" max="18" width="13.625" customWidth="1"/>
    <col min="19" max="19" width="2.125" customWidth="1"/>
    <col min="20" max="21" width="8.625" customWidth="1"/>
    <col min="22" max="22" width="2.125" style="78" customWidth="1"/>
    <col min="23" max="23" width="13.625" customWidth="1"/>
    <col min="24" max="24" width="2.125" customWidth="1"/>
    <col min="25" max="26" width="8.625" customWidth="1"/>
    <col min="27" max="27" width="2.125" customWidth="1"/>
    <col min="28" max="28" width="13.625" customWidth="1"/>
    <col min="29" max="29" width="2.125" customWidth="1"/>
    <col min="30" max="31" width="8.625" customWidth="1"/>
  </cols>
  <sheetData>
    <row r="1" spans="1:32" s="4" customFormat="1" ht="15" customHeight="1" x14ac:dyDescent="0.15">
      <c r="A1" s="423" t="s">
        <v>29</v>
      </c>
      <c r="B1" s="425" t="str">
        <f>IF(記入欄!G2="","",記入欄!G2)</f>
        <v/>
      </c>
      <c r="C1" s="425"/>
      <c r="D1" s="425"/>
      <c r="E1" s="425"/>
      <c r="F1" s="425"/>
      <c r="G1" s="427" t="s">
        <v>33</v>
      </c>
      <c r="H1" s="428"/>
      <c r="I1" s="428"/>
      <c r="J1" s="428"/>
      <c r="K1" s="428"/>
      <c r="L1" s="429"/>
      <c r="M1" s="1" t="s">
        <v>3</v>
      </c>
      <c r="N1" s="430" t="str">
        <f>IF(記入欄!G5="","",記入欄!G5)</f>
        <v/>
      </c>
      <c r="O1" s="431"/>
      <c r="P1" s="431"/>
      <c r="Q1" s="432"/>
      <c r="R1" s="2" t="s">
        <v>31</v>
      </c>
      <c r="S1" s="411" t="str">
        <f>IF(記入欄!G7="","",記入欄!G7)</f>
        <v/>
      </c>
      <c r="T1" s="412"/>
      <c r="U1" s="413"/>
      <c r="V1" s="414" t="s">
        <v>4</v>
      </c>
      <c r="W1" s="415"/>
      <c r="X1" s="416"/>
      <c r="Y1" s="394" t="str">
        <f>IF(記入欄!G8="","",記入欄!G8)</f>
        <v/>
      </c>
      <c r="Z1" s="395"/>
      <c r="AA1" s="395"/>
      <c r="AB1" s="395"/>
      <c r="AC1" s="395"/>
      <c r="AD1" s="396"/>
      <c r="AE1" s="3" t="s">
        <v>0</v>
      </c>
      <c r="AF1" s="88"/>
    </row>
    <row r="2" spans="1:32" s="4" customFormat="1" ht="15" customHeight="1" x14ac:dyDescent="0.15">
      <c r="A2" s="424"/>
      <c r="B2" s="426"/>
      <c r="C2" s="426"/>
      <c r="D2" s="426"/>
      <c r="E2" s="426"/>
      <c r="F2" s="426"/>
      <c r="G2" s="433" t="str">
        <f>IF(記入欄!G4="","",記入欄!G4)</f>
        <v/>
      </c>
      <c r="H2" s="434"/>
      <c r="I2" s="434"/>
      <c r="J2" s="434"/>
      <c r="K2" s="434"/>
      <c r="L2" s="435"/>
      <c r="M2" s="439" t="s">
        <v>2</v>
      </c>
      <c r="N2" s="441" t="str">
        <f>IF(記入欄!G6="","",記入欄!G6)</f>
        <v/>
      </c>
      <c r="O2" s="442"/>
      <c r="P2" s="442"/>
      <c r="Q2" s="443"/>
      <c r="R2" s="403" t="s">
        <v>32</v>
      </c>
      <c r="S2" s="405">
        <f>集計表!R30</f>
        <v>0</v>
      </c>
      <c r="T2" s="406"/>
      <c r="U2" s="407"/>
      <c r="V2" s="417"/>
      <c r="W2" s="418"/>
      <c r="X2" s="419"/>
      <c r="Y2" s="397"/>
      <c r="Z2" s="398"/>
      <c r="AA2" s="398"/>
      <c r="AB2" s="398"/>
      <c r="AC2" s="398"/>
      <c r="AD2" s="399"/>
      <c r="AE2" s="392">
        <v>11</v>
      </c>
    </row>
    <row r="3" spans="1:32" s="4" customFormat="1" ht="15" customHeight="1" x14ac:dyDescent="0.15">
      <c r="A3" s="89" t="s">
        <v>30</v>
      </c>
      <c r="B3" s="447" t="str">
        <f>IF(記入欄!G3="","",記入欄!G3)</f>
        <v/>
      </c>
      <c r="C3" s="447"/>
      <c r="D3" s="447"/>
      <c r="E3" s="447"/>
      <c r="F3" s="447"/>
      <c r="G3" s="436"/>
      <c r="H3" s="437"/>
      <c r="I3" s="437"/>
      <c r="J3" s="437"/>
      <c r="K3" s="437"/>
      <c r="L3" s="438"/>
      <c r="M3" s="440"/>
      <c r="N3" s="444"/>
      <c r="O3" s="445"/>
      <c r="P3" s="445"/>
      <c r="Q3" s="446"/>
      <c r="R3" s="404"/>
      <c r="S3" s="408"/>
      <c r="T3" s="409"/>
      <c r="U3" s="410"/>
      <c r="V3" s="420"/>
      <c r="W3" s="421"/>
      <c r="X3" s="422"/>
      <c r="Y3" s="400"/>
      <c r="Z3" s="401"/>
      <c r="AA3" s="401"/>
      <c r="AB3" s="401"/>
      <c r="AC3" s="401"/>
      <c r="AD3" s="402"/>
      <c r="AE3" s="393"/>
    </row>
    <row r="4" spans="1:32" s="7" customFormat="1" ht="16.5" customHeight="1" x14ac:dyDescent="0.15">
      <c r="A4" s="6" t="s">
        <v>14</v>
      </c>
      <c r="B4" s="386" t="s">
        <v>6</v>
      </c>
      <c r="C4" s="387"/>
      <c r="D4" s="387"/>
      <c r="E4" s="387"/>
      <c r="F4" s="388"/>
      <c r="G4" s="386" t="s">
        <v>7</v>
      </c>
      <c r="H4" s="387"/>
      <c r="I4" s="387"/>
      <c r="J4" s="387"/>
      <c r="K4" s="388"/>
      <c r="L4" s="386" t="s">
        <v>8</v>
      </c>
      <c r="M4" s="387"/>
      <c r="N4" s="387"/>
      <c r="O4" s="387"/>
      <c r="P4" s="388"/>
      <c r="Q4" s="386" t="s">
        <v>9</v>
      </c>
      <c r="R4" s="387"/>
      <c r="S4" s="387"/>
      <c r="T4" s="387"/>
      <c r="U4" s="388"/>
      <c r="V4" s="386" t="s">
        <v>10</v>
      </c>
      <c r="W4" s="387"/>
      <c r="X4" s="387"/>
      <c r="Y4" s="387"/>
      <c r="Z4" s="388"/>
      <c r="AA4" s="386" t="s">
        <v>217</v>
      </c>
      <c r="AB4" s="387"/>
      <c r="AC4" s="387"/>
      <c r="AD4" s="387"/>
      <c r="AE4" s="388"/>
    </row>
    <row r="5" spans="1:32" s="7" customFormat="1" ht="16.5" customHeight="1" x14ac:dyDescent="0.15">
      <c r="A5" s="5">
        <v>34</v>
      </c>
      <c r="B5" s="389" t="s">
        <v>15</v>
      </c>
      <c r="C5" s="390"/>
      <c r="D5" s="391"/>
      <c r="E5" s="8" t="s">
        <v>16</v>
      </c>
      <c r="F5" s="9" t="s">
        <v>17</v>
      </c>
      <c r="G5" s="389" t="s">
        <v>15</v>
      </c>
      <c r="H5" s="390"/>
      <c r="I5" s="391"/>
      <c r="J5" s="8" t="s">
        <v>16</v>
      </c>
      <c r="K5" s="9" t="s">
        <v>17</v>
      </c>
      <c r="L5" s="389" t="s">
        <v>15</v>
      </c>
      <c r="M5" s="390"/>
      <c r="N5" s="391"/>
      <c r="O5" s="8" t="s">
        <v>16</v>
      </c>
      <c r="P5" s="9" t="s">
        <v>17</v>
      </c>
      <c r="Q5" s="389" t="s">
        <v>15</v>
      </c>
      <c r="R5" s="390"/>
      <c r="S5" s="391"/>
      <c r="T5" s="8" t="s">
        <v>16</v>
      </c>
      <c r="U5" s="9" t="s">
        <v>17</v>
      </c>
      <c r="V5" s="389" t="s">
        <v>15</v>
      </c>
      <c r="W5" s="390"/>
      <c r="X5" s="391"/>
      <c r="Y5" s="8" t="s">
        <v>16</v>
      </c>
      <c r="Z5" s="9" t="s">
        <v>17</v>
      </c>
      <c r="AA5" s="389" t="s">
        <v>15</v>
      </c>
      <c r="AB5" s="390"/>
      <c r="AC5" s="391"/>
      <c r="AD5" s="8" t="s">
        <v>16</v>
      </c>
      <c r="AE5" s="9" t="s">
        <v>17</v>
      </c>
    </row>
    <row r="6" spans="1:32" s="18" customFormat="1" ht="16.5" customHeight="1" x14ac:dyDescent="0.15">
      <c r="A6" s="10">
        <v>207</v>
      </c>
      <c r="B6" s="11"/>
      <c r="C6" s="12" t="s">
        <v>243</v>
      </c>
      <c r="D6" s="13"/>
      <c r="E6" s="14">
        <v>1800</v>
      </c>
      <c r="F6" s="109"/>
      <c r="G6" s="15"/>
      <c r="H6" s="12" t="s">
        <v>440</v>
      </c>
      <c r="I6" s="16"/>
      <c r="J6" s="14">
        <v>680</v>
      </c>
      <c r="K6" s="109"/>
      <c r="L6" s="15"/>
      <c r="M6" s="12" t="s">
        <v>256</v>
      </c>
      <c r="N6" s="16"/>
      <c r="O6" s="14">
        <v>1000</v>
      </c>
      <c r="P6" s="109"/>
      <c r="Q6" s="15"/>
      <c r="R6" s="12" t="s">
        <v>20</v>
      </c>
      <c r="S6" s="16"/>
      <c r="T6" s="14">
        <v>400</v>
      </c>
      <c r="U6" s="109"/>
      <c r="V6" s="16"/>
      <c r="W6" s="17" t="s">
        <v>654</v>
      </c>
      <c r="X6" s="16"/>
      <c r="Y6" s="14">
        <v>5120</v>
      </c>
      <c r="Z6" s="109"/>
      <c r="AA6" s="15"/>
      <c r="AB6" s="12" t="s">
        <v>255</v>
      </c>
      <c r="AC6" s="16"/>
      <c r="AD6" s="14">
        <v>520</v>
      </c>
      <c r="AE6" s="109"/>
    </row>
    <row r="7" spans="1:32" s="18" customFormat="1" ht="16.5" customHeight="1" x14ac:dyDescent="0.15">
      <c r="A7" s="382" t="s">
        <v>254</v>
      </c>
      <c r="B7" s="19"/>
      <c r="C7" s="20" t="s">
        <v>253</v>
      </c>
      <c r="D7" s="21"/>
      <c r="E7" s="22">
        <v>1820</v>
      </c>
      <c r="F7" s="110"/>
      <c r="G7" s="23"/>
      <c r="H7" s="24" t="s">
        <v>441</v>
      </c>
      <c r="I7" s="25"/>
      <c r="J7" s="22">
        <v>1210</v>
      </c>
      <c r="K7" s="110"/>
      <c r="L7" s="23"/>
      <c r="M7" s="24" t="s">
        <v>20</v>
      </c>
      <c r="N7" s="25"/>
      <c r="O7" s="22">
        <v>800</v>
      </c>
      <c r="P7" s="110"/>
      <c r="Q7" s="23"/>
      <c r="R7" s="24" t="s">
        <v>250</v>
      </c>
      <c r="S7" s="25"/>
      <c r="T7" s="22">
        <v>400</v>
      </c>
      <c r="U7" s="110"/>
      <c r="V7" s="25"/>
      <c r="W7" s="26" t="s">
        <v>655</v>
      </c>
      <c r="X7" s="25"/>
      <c r="Y7" s="22">
        <v>3520</v>
      </c>
      <c r="Z7" s="110"/>
      <c r="AA7" s="23"/>
      <c r="AB7" s="24" t="s">
        <v>250</v>
      </c>
      <c r="AC7" s="25"/>
      <c r="AD7" s="22">
        <v>250</v>
      </c>
      <c r="AE7" s="110"/>
    </row>
    <row r="8" spans="1:32" s="18" customFormat="1" ht="16.5" customHeight="1" x14ac:dyDescent="0.15">
      <c r="A8" s="382"/>
      <c r="B8" s="27"/>
      <c r="C8" s="24" t="s">
        <v>252</v>
      </c>
      <c r="D8" s="21"/>
      <c r="E8" s="22">
        <v>1050</v>
      </c>
      <c r="F8" s="110"/>
      <c r="G8" s="23"/>
      <c r="H8" s="24" t="s">
        <v>442</v>
      </c>
      <c r="I8" s="25"/>
      <c r="J8" s="22">
        <v>890</v>
      </c>
      <c r="K8" s="110"/>
      <c r="L8" s="23"/>
      <c r="M8" s="24" t="s">
        <v>250</v>
      </c>
      <c r="N8" s="25"/>
      <c r="O8" s="22">
        <v>1800</v>
      </c>
      <c r="P8" s="110"/>
      <c r="Q8" s="23"/>
      <c r="R8" s="24" t="s">
        <v>243</v>
      </c>
      <c r="S8" s="25"/>
      <c r="T8" s="22">
        <v>400</v>
      </c>
      <c r="U8" s="110"/>
      <c r="V8" s="25"/>
      <c r="W8" s="26" t="s">
        <v>249</v>
      </c>
      <c r="X8" s="25"/>
      <c r="Y8" s="22">
        <v>3480</v>
      </c>
      <c r="Z8" s="110"/>
      <c r="AA8" s="23"/>
      <c r="AB8" s="24" t="s">
        <v>252</v>
      </c>
      <c r="AC8" s="25"/>
      <c r="AD8" s="22">
        <v>250</v>
      </c>
      <c r="AE8" s="110"/>
    </row>
    <row r="9" spans="1:32" s="18" customFormat="1" ht="16.5" customHeight="1" x14ac:dyDescent="0.15">
      <c r="A9" s="382"/>
      <c r="B9" s="23"/>
      <c r="C9" s="24" t="s">
        <v>251</v>
      </c>
      <c r="D9" s="21"/>
      <c r="E9" s="22">
        <v>1020</v>
      </c>
      <c r="F9" s="110"/>
      <c r="G9" s="23"/>
      <c r="H9" s="24" t="s">
        <v>443</v>
      </c>
      <c r="I9" s="25"/>
      <c r="J9" s="22">
        <v>2780</v>
      </c>
      <c r="K9" s="110"/>
      <c r="L9" s="23"/>
      <c r="M9" s="24" t="s">
        <v>238</v>
      </c>
      <c r="N9" s="25"/>
      <c r="O9" s="22">
        <v>650</v>
      </c>
      <c r="P9" s="110"/>
      <c r="Q9" s="23"/>
      <c r="R9" s="24" t="s">
        <v>390</v>
      </c>
      <c r="S9" s="25"/>
      <c r="T9" s="161" t="s">
        <v>285</v>
      </c>
      <c r="U9" s="110"/>
      <c r="V9" s="25"/>
      <c r="W9" s="26" t="s">
        <v>656</v>
      </c>
      <c r="X9" s="25"/>
      <c r="Y9" s="22">
        <v>3860</v>
      </c>
      <c r="Z9" s="110"/>
      <c r="AA9" s="23"/>
      <c r="AB9" s="24" t="s">
        <v>243</v>
      </c>
      <c r="AC9" s="25"/>
      <c r="AD9" s="22">
        <v>880</v>
      </c>
      <c r="AE9" s="110"/>
    </row>
    <row r="10" spans="1:32" s="18" customFormat="1" ht="16.5" customHeight="1" x14ac:dyDescent="0.15">
      <c r="A10" s="30" t="s">
        <v>248</v>
      </c>
      <c r="B10" s="25"/>
      <c r="C10" s="28" t="s">
        <v>247</v>
      </c>
      <c r="D10" s="25"/>
      <c r="E10" s="29">
        <v>1050</v>
      </c>
      <c r="F10" s="111"/>
      <c r="G10" s="25"/>
      <c r="H10" s="31" t="s">
        <v>444</v>
      </c>
      <c r="I10" s="25"/>
      <c r="J10" s="29">
        <v>1690</v>
      </c>
      <c r="K10" s="110"/>
      <c r="L10" s="23"/>
      <c r="M10" s="24" t="s">
        <v>235</v>
      </c>
      <c r="N10" s="25"/>
      <c r="O10" s="22">
        <v>450</v>
      </c>
      <c r="P10" s="110"/>
      <c r="Q10" s="23"/>
      <c r="R10" s="24" t="s">
        <v>391</v>
      </c>
      <c r="S10" s="25"/>
      <c r="T10" s="161" t="s">
        <v>285</v>
      </c>
      <c r="U10" s="110"/>
      <c r="V10" s="25"/>
      <c r="W10" s="26" t="s">
        <v>657</v>
      </c>
      <c r="X10" s="25"/>
      <c r="Y10" s="22">
        <v>4030</v>
      </c>
      <c r="Z10" s="110"/>
      <c r="AA10" s="23"/>
      <c r="AB10" s="24" t="s">
        <v>245</v>
      </c>
      <c r="AC10" s="25"/>
      <c r="AD10" s="22">
        <v>60</v>
      </c>
      <c r="AE10" s="110"/>
    </row>
    <row r="11" spans="1:32" s="18" customFormat="1" ht="16.5" customHeight="1" x14ac:dyDescent="0.15">
      <c r="A11" s="30"/>
      <c r="B11" s="25"/>
      <c r="C11" s="31" t="s">
        <v>245</v>
      </c>
      <c r="D11" s="25"/>
      <c r="E11" s="29">
        <v>1450</v>
      </c>
      <c r="F11" s="111"/>
      <c r="G11" s="25"/>
      <c r="H11" s="31" t="s">
        <v>424</v>
      </c>
      <c r="I11" s="25"/>
      <c r="J11" s="29">
        <v>2080</v>
      </c>
      <c r="K11" s="110"/>
      <c r="L11" s="113"/>
      <c r="M11" s="140"/>
      <c r="N11" s="127"/>
      <c r="O11" s="116"/>
      <c r="P11" s="110"/>
      <c r="Q11" s="33"/>
      <c r="R11" s="24" t="s">
        <v>392</v>
      </c>
      <c r="S11" s="34"/>
      <c r="T11" s="163" t="s">
        <v>285</v>
      </c>
      <c r="U11" s="110"/>
      <c r="V11" s="34"/>
      <c r="W11" s="26" t="s">
        <v>658</v>
      </c>
      <c r="X11" s="34"/>
      <c r="Y11" s="22">
        <v>3350</v>
      </c>
      <c r="Z11" s="110"/>
      <c r="AA11" s="33"/>
      <c r="AB11" s="24" t="s">
        <v>246</v>
      </c>
      <c r="AC11" s="34"/>
      <c r="AD11" s="22">
        <v>50</v>
      </c>
      <c r="AE11" s="110"/>
    </row>
    <row r="12" spans="1:32" s="18" customFormat="1" ht="16.5" customHeight="1" x14ac:dyDescent="0.15">
      <c r="A12" s="36"/>
      <c r="B12" s="25"/>
      <c r="C12" s="31" t="s">
        <v>244</v>
      </c>
      <c r="D12" s="25"/>
      <c r="E12" s="29">
        <v>2500</v>
      </c>
      <c r="F12" s="111"/>
      <c r="G12" s="25"/>
      <c r="H12" s="31" t="s">
        <v>445</v>
      </c>
      <c r="I12" s="25"/>
      <c r="J12" s="29">
        <v>730</v>
      </c>
      <c r="K12" s="110"/>
      <c r="L12" s="113"/>
      <c r="M12" s="140"/>
      <c r="N12" s="115"/>
      <c r="O12" s="116"/>
      <c r="P12" s="110"/>
      <c r="Q12" s="23"/>
      <c r="R12" s="24" t="s">
        <v>358</v>
      </c>
      <c r="S12" s="25"/>
      <c r="T12" s="163" t="s">
        <v>285</v>
      </c>
      <c r="U12" s="110"/>
      <c r="V12" s="25"/>
      <c r="W12" s="26" t="s">
        <v>659</v>
      </c>
      <c r="X12" s="25"/>
      <c r="Y12" s="22">
        <v>1780</v>
      </c>
      <c r="Z12" s="110"/>
      <c r="AA12" s="23"/>
      <c r="AB12" s="24" t="s">
        <v>244</v>
      </c>
      <c r="AC12" s="25"/>
      <c r="AD12" s="22">
        <v>750</v>
      </c>
      <c r="AE12" s="110"/>
    </row>
    <row r="13" spans="1:32" s="18" customFormat="1" ht="16.5" customHeight="1" x14ac:dyDescent="0.15">
      <c r="A13" s="36"/>
      <c r="B13" s="25"/>
      <c r="C13" s="31" t="s">
        <v>20</v>
      </c>
      <c r="D13" s="25"/>
      <c r="E13" s="29">
        <v>900</v>
      </c>
      <c r="F13" s="111"/>
      <c r="G13" s="25"/>
      <c r="H13" s="31" t="s">
        <v>241</v>
      </c>
      <c r="I13" s="25"/>
      <c r="J13" s="29">
        <v>430</v>
      </c>
      <c r="K13" s="110"/>
      <c r="L13" s="113"/>
      <c r="M13" s="140"/>
      <c r="N13" s="115"/>
      <c r="O13" s="150"/>
      <c r="P13" s="110"/>
      <c r="Q13" s="23"/>
      <c r="R13" s="24" t="s">
        <v>359</v>
      </c>
      <c r="S13" s="25"/>
      <c r="T13" s="163" t="s">
        <v>285</v>
      </c>
      <c r="U13" s="110"/>
      <c r="V13" s="25"/>
      <c r="W13" s="26" t="s">
        <v>660</v>
      </c>
      <c r="X13" s="25"/>
      <c r="Y13" s="22">
        <v>2410</v>
      </c>
      <c r="Z13" s="110"/>
      <c r="AA13" s="23"/>
      <c r="AB13" s="24" t="s">
        <v>239</v>
      </c>
      <c r="AC13" s="25"/>
      <c r="AD13" s="22">
        <v>190</v>
      </c>
      <c r="AE13" s="110"/>
    </row>
    <row r="14" spans="1:32" s="18" customFormat="1" ht="16.5" customHeight="1" x14ac:dyDescent="0.15">
      <c r="A14" s="36"/>
      <c r="B14" s="25"/>
      <c r="C14" s="31" t="s">
        <v>154</v>
      </c>
      <c r="D14" s="25"/>
      <c r="E14" s="29">
        <v>1130</v>
      </c>
      <c r="F14" s="111"/>
      <c r="G14" s="25"/>
      <c r="H14" s="31" t="s">
        <v>240</v>
      </c>
      <c r="I14" s="25"/>
      <c r="J14" s="29">
        <v>460</v>
      </c>
      <c r="K14" s="110"/>
      <c r="L14" s="113"/>
      <c r="M14" s="140"/>
      <c r="N14" s="115"/>
      <c r="O14" s="150"/>
      <c r="P14" s="110"/>
      <c r="Q14" s="23"/>
      <c r="R14" s="24" t="s">
        <v>238</v>
      </c>
      <c r="S14" s="25"/>
      <c r="T14" s="163" t="s">
        <v>285</v>
      </c>
      <c r="U14" s="110"/>
      <c r="V14" s="25"/>
      <c r="W14" s="26" t="s">
        <v>661</v>
      </c>
      <c r="X14" s="25"/>
      <c r="Y14" s="22">
        <v>1510</v>
      </c>
      <c r="Z14" s="110"/>
      <c r="AA14" s="23"/>
      <c r="AB14" s="24" t="s">
        <v>238</v>
      </c>
      <c r="AC14" s="25"/>
      <c r="AD14" s="22">
        <v>60</v>
      </c>
      <c r="AE14" s="110"/>
    </row>
    <row r="15" spans="1:32" s="18" customFormat="1" ht="16.5" customHeight="1" x14ac:dyDescent="0.15">
      <c r="A15" s="36"/>
      <c r="B15" s="25"/>
      <c r="C15" s="31" t="s">
        <v>242</v>
      </c>
      <c r="D15" s="25"/>
      <c r="E15" s="29">
        <v>940</v>
      </c>
      <c r="F15" s="111"/>
      <c r="G15" s="25"/>
      <c r="H15" s="31" t="s">
        <v>239</v>
      </c>
      <c r="I15" s="25"/>
      <c r="J15" s="29">
        <v>230</v>
      </c>
      <c r="K15" s="110"/>
      <c r="L15" s="113"/>
      <c r="M15" s="140"/>
      <c r="N15" s="115"/>
      <c r="O15" s="150"/>
      <c r="P15" s="110"/>
      <c r="Q15" s="23"/>
      <c r="R15" s="24" t="s">
        <v>394</v>
      </c>
      <c r="S15" s="25"/>
      <c r="T15" s="163" t="s">
        <v>285</v>
      </c>
      <c r="U15" s="110"/>
      <c r="V15" s="25"/>
      <c r="W15" s="26" t="s">
        <v>430</v>
      </c>
      <c r="X15" s="25"/>
      <c r="Y15" s="22">
        <v>1070</v>
      </c>
      <c r="Z15" s="110"/>
      <c r="AA15" s="23"/>
      <c r="AB15" s="24" t="s">
        <v>238</v>
      </c>
      <c r="AC15" s="25"/>
      <c r="AD15" s="161" t="s">
        <v>285</v>
      </c>
      <c r="AE15" s="110"/>
    </row>
    <row r="16" spans="1:32" s="18" customFormat="1" ht="16.5" customHeight="1" x14ac:dyDescent="0.15">
      <c r="A16" s="36"/>
      <c r="B16" s="25"/>
      <c r="C16" s="31" t="s">
        <v>241</v>
      </c>
      <c r="D16" s="25"/>
      <c r="E16" s="29">
        <v>840</v>
      </c>
      <c r="F16" s="111"/>
      <c r="G16" s="25"/>
      <c r="H16" s="31" t="s">
        <v>425</v>
      </c>
      <c r="I16" s="25"/>
      <c r="J16" s="29">
        <v>1710</v>
      </c>
      <c r="K16" s="110"/>
      <c r="L16" s="113"/>
      <c r="M16" s="140"/>
      <c r="N16" s="115"/>
      <c r="O16" s="116"/>
      <c r="P16" s="110"/>
      <c r="Q16" s="23"/>
      <c r="R16" s="24" t="s">
        <v>360</v>
      </c>
      <c r="S16" s="25"/>
      <c r="T16" s="163" t="s">
        <v>285</v>
      </c>
      <c r="U16" s="110"/>
      <c r="V16" s="25"/>
      <c r="W16" s="26" t="s">
        <v>431</v>
      </c>
      <c r="X16" s="25"/>
      <c r="Y16" s="22">
        <v>3820</v>
      </c>
      <c r="Z16" s="110"/>
      <c r="AA16" s="23"/>
      <c r="AB16" s="24" t="s">
        <v>235</v>
      </c>
      <c r="AC16" s="25"/>
      <c r="AD16" s="22">
        <v>20</v>
      </c>
      <c r="AE16" s="110"/>
    </row>
    <row r="17" spans="1:31" s="18" customFormat="1" ht="16.5" customHeight="1" x14ac:dyDescent="0.15">
      <c r="A17" s="36"/>
      <c r="B17" s="25"/>
      <c r="C17" s="31" t="s">
        <v>240</v>
      </c>
      <c r="D17" s="25"/>
      <c r="E17" s="29">
        <v>450</v>
      </c>
      <c r="F17" s="111"/>
      <c r="G17" s="25"/>
      <c r="H17" s="31" t="s">
        <v>426</v>
      </c>
      <c r="I17" s="25"/>
      <c r="J17" s="29">
        <v>1620</v>
      </c>
      <c r="K17" s="110"/>
      <c r="L17" s="113"/>
      <c r="M17" s="140"/>
      <c r="N17" s="120"/>
      <c r="O17" s="150"/>
      <c r="P17" s="110"/>
      <c r="Q17" s="38"/>
      <c r="R17" s="24" t="s">
        <v>430</v>
      </c>
      <c r="S17" s="39"/>
      <c r="T17" s="163" t="s">
        <v>285</v>
      </c>
      <c r="U17" s="110"/>
      <c r="V17" s="39"/>
      <c r="W17" s="26" t="s">
        <v>432</v>
      </c>
      <c r="X17" s="39"/>
      <c r="Y17" s="22">
        <v>1570</v>
      </c>
      <c r="Z17" s="110"/>
      <c r="AA17" s="38"/>
      <c r="AB17" s="24" t="s">
        <v>235</v>
      </c>
      <c r="AC17" s="39"/>
      <c r="AD17" s="161" t="s">
        <v>285</v>
      </c>
      <c r="AE17" s="110"/>
    </row>
    <row r="18" spans="1:31" s="18" customFormat="1" ht="16.5" customHeight="1" x14ac:dyDescent="0.15">
      <c r="A18" s="36"/>
      <c r="B18" s="25"/>
      <c r="C18" s="31" t="s">
        <v>239</v>
      </c>
      <c r="D18" s="25"/>
      <c r="E18" s="29">
        <v>970</v>
      </c>
      <c r="F18" s="111"/>
      <c r="G18" s="25"/>
      <c r="H18" s="31" t="s">
        <v>427</v>
      </c>
      <c r="I18" s="25"/>
      <c r="J18" s="29">
        <v>580</v>
      </c>
      <c r="K18" s="110"/>
      <c r="L18" s="113"/>
      <c r="M18" s="140"/>
      <c r="N18" s="115"/>
      <c r="O18" s="116"/>
      <c r="P18" s="110"/>
      <c r="Q18" s="23"/>
      <c r="R18" s="24" t="s">
        <v>383</v>
      </c>
      <c r="S18" s="25"/>
      <c r="T18" s="163" t="s">
        <v>285</v>
      </c>
      <c r="U18" s="110"/>
      <c r="V18" s="25"/>
      <c r="W18" s="26" t="s">
        <v>433</v>
      </c>
      <c r="X18" s="25"/>
      <c r="Y18" s="22">
        <v>3010</v>
      </c>
      <c r="Z18" s="110"/>
      <c r="AA18" s="23"/>
      <c r="AB18" s="24" t="s">
        <v>234</v>
      </c>
      <c r="AC18" s="25"/>
      <c r="AD18" s="22">
        <v>120</v>
      </c>
      <c r="AE18" s="110"/>
    </row>
    <row r="19" spans="1:31" s="18" customFormat="1" ht="16.5" customHeight="1" x14ac:dyDescent="0.15">
      <c r="A19" s="36"/>
      <c r="B19" s="25"/>
      <c r="C19" s="31" t="s">
        <v>237</v>
      </c>
      <c r="D19" s="25"/>
      <c r="E19" s="29">
        <v>350</v>
      </c>
      <c r="F19" s="111"/>
      <c r="G19" s="23"/>
      <c r="H19" s="24" t="s">
        <v>428</v>
      </c>
      <c r="I19" s="25"/>
      <c r="J19" s="22">
        <v>810</v>
      </c>
      <c r="K19" s="110"/>
      <c r="L19" s="113"/>
      <c r="M19" s="140"/>
      <c r="N19" s="115"/>
      <c r="O19" s="116"/>
      <c r="P19" s="110"/>
      <c r="Q19" s="23"/>
      <c r="R19" s="24" t="s">
        <v>361</v>
      </c>
      <c r="S19" s="25"/>
      <c r="T19" s="161" t="s">
        <v>285</v>
      </c>
      <c r="U19" s="110"/>
      <c r="V19" s="25"/>
      <c r="W19" s="26" t="s">
        <v>434</v>
      </c>
      <c r="X19" s="25"/>
      <c r="Y19" s="22">
        <v>3000</v>
      </c>
      <c r="Z19" s="110"/>
      <c r="AA19" s="23"/>
      <c r="AB19" s="24" t="s">
        <v>232</v>
      </c>
      <c r="AC19" s="25"/>
      <c r="AD19" s="161" t="s">
        <v>285</v>
      </c>
      <c r="AE19" s="110"/>
    </row>
    <row r="20" spans="1:31" s="18" customFormat="1" ht="16.5" customHeight="1" x14ac:dyDescent="0.15">
      <c r="A20" s="40"/>
      <c r="B20" s="23"/>
      <c r="C20" s="24" t="s">
        <v>236</v>
      </c>
      <c r="D20" s="21"/>
      <c r="E20" s="22">
        <v>1250</v>
      </c>
      <c r="F20" s="110"/>
      <c r="G20" s="23"/>
      <c r="H20" s="24" t="s">
        <v>233</v>
      </c>
      <c r="I20" s="25"/>
      <c r="J20" s="161" t="s">
        <v>285</v>
      </c>
      <c r="K20" s="110"/>
      <c r="L20" s="117"/>
      <c r="M20" s="134"/>
      <c r="N20" s="113"/>
      <c r="O20" s="150"/>
      <c r="P20" s="110"/>
      <c r="Q20" s="23"/>
      <c r="R20" s="24" t="s">
        <v>362</v>
      </c>
      <c r="S20" s="25"/>
      <c r="T20" s="163" t="s">
        <v>285</v>
      </c>
      <c r="U20" s="110"/>
      <c r="V20" s="25"/>
      <c r="W20" s="26" t="s">
        <v>435</v>
      </c>
      <c r="X20" s="25"/>
      <c r="Y20" s="22">
        <v>2770</v>
      </c>
      <c r="Z20" s="110"/>
      <c r="AA20" s="23"/>
      <c r="AB20" s="24" t="s">
        <v>229</v>
      </c>
      <c r="AC20" s="25"/>
      <c r="AD20" s="22">
        <v>30</v>
      </c>
      <c r="AE20" s="110"/>
    </row>
    <row r="21" spans="1:31" s="18" customFormat="1" ht="16.5" customHeight="1" x14ac:dyDescent="0.15">
      <c r="A21" s="36"/>
      <c r="B21" s="27"/>
      <c r="C21" s="24" t="s">
        <v>235</v>
      </c>
      <c r="D21" s="41"/>
      <c r="E21" s="22">
        <v>950</v>
      </c>
      <c r="F21" s="110"/>
      <c r="G21" s="27"/>
      <c r="H21" s="24" t="s">
        <v>429</v>
      </c>
      <c r="I21" s="42"/>
      <c r="J21" s="22">
        <v>1830</v>
      </c>
      <c r="K21" s="110"/>
      <c r="L21" s="123"/>
      <c r="M21" s="134"/>
      <c r="N21" s="126"/>
      <c r="O21" s="150"/>
      <c r="P21" s="110"/>
      <c r="Q21" s="23"/>
      <c r="R21" s="24" t="s">
        <v>231</v>
      </c>
      <c r="S21" s="43"/>
      <c r="T21" s="161" t="s">
        <v>285</v>
      </c>
      <c r="U21" s="110"/>
      <c r="V21" s="43"/>
      <c r="W21" s="26" t="s">
        <v>436</v>
      </c>
      <c r="X21" s="43"/>
      <c r="Y21" s="22">
        <v>2570</v>
      </c>
      <c r="Z21" s="110"/>
      <c r="AA21" s="27"/>
      <c r="AB21" s="24" t="s">
        <v>226</v>
      </c>
      <c r="AC21" s="43"/>
      <c r="AD21" s="22">
        <v>930</v>
      </c>
      <c r="AE21" s="110"/>
    </row>
    <row r="22" spans="1:31" s="18" customFormat="1" ht="16.5" customHeight="1" x14ac:dyDescent="0.15">
      <c r="A22" s="57"/>
      <c r="B22" s="27"/>
      <c r="C22" s="24" t="s">
        <v>234</v>
      </c>
      <c r="D22" s="41"/>
      <c r="E22" s="22">
        <v>600</v>
      </c>
      <c r="F22" s="110"/>
      <c r="G22" s="123"/>
      <c r="H22" s="134"/>
      <c r="I22" s="125"/>
      <c r="J22" s="116"/>
      <c r="K22" s="110"/>
      <c r="L22" s="123"/>
      <c r="M22" s="134"/>
      <c r="N22" s="126"/>
      <c r="O22" s="150"/>
      <c r="P22" s="110"/>
      <c r="Q22" s="27"/>
      <c r="R22" s="24" t="s">
        <v>233</v>
      </c>
      <c r="S22" s="43"/>
      <c r="T22" s="161" t="s">
        <v>285</v>
      </c>
      <c r="U22" s="110"/>
      <c r="V22" s="43"/>
      <c r="W22" s="26" t="s">
        <v>228</v>
      </c>
      <c r="X22" s="43"/>
      <c r="Y22" s="22">
        <v>270</v>
      </c>
      <c r="Z22" s="110"/>
      <c r="AA22" s="27"/>
      <c r="AB22" s="24" t="s">
        <v>230</v>
      </c>
      <c r="AC22" s="43"/>
      <c r="AD22" s="22">
        <v>50</v>
      </c>
      <c r="AE22" s="110"/>
    </row>
    <row r="23" spans="1:31" s="18" customFormat="1" ht="16.5" customHeight="1" x14ac:dyDescent="0.15">
      <c r="A23" s="57"/>
      <c r="B23" s="27"/>
      <c r="C23" s="24" t="s">
        <v>232</v>
      </c>
      <c r="D23" s="41"/>
      <c r="E23" s="22">
        <v>3350</v>
      </c>
      <c r="F23" s="110"/>
      <c r="G23" s="123"/>
      <c r="H23" s="134"/>
      <c r="I23" s="125"/>
      <c r="J23" s="116"/>
      <c r="K23" s="110"/>
      <c r="L23" s="123"/>
      <c r="M23" s="134"/>
      <c r="N23" s="126"/>
      <c r="O23" s="116"/>
      <c r="P23" s="110"/>
      <c r="Q23" s="27"/>
      <c r="R23" s="24" t="s">
        <v>363</v>
      </c>
      <c r="S23" s="43"/>
      <c r="T23" s="161" t="s">
        <v>285</v>
      </c>
      <c r="U23" s="110"/>
      <c r="V23" s="43"/>
      <c r="W23" s="26" t="s">
        <v>437</v>
      </c>
      <c r="X23" s="43"/>
      <c r="Y23" s="22">
        <v>2480</v>
      </c>
      <c r="Z23" s="110"/>
      <c r="AA23" s="23"/>
      <c r="AB23" s="24" t="s">
        <v>232</v>
      </c>
      <c r="AC23" s="43"/>
      <c r="AD23" s="22">
        <v>130</v>
      </c>
      <c r="AE23" s="110"/>
    </row>
    <row r="24" spans="1:31" s="18" customFormat="1" ht="16.5" customHeight="1" x14ac:dyDescent="0.15">
      <c r="A24" s="36"/>
      <c r="B24" s="27"/>
      <c r="C24" s="24" t="s">
        <v>229</v>
      </c>
      <c r="D24" s="41"/>
      <c r="E24" s="22">
        <v>1600</v>
      </c>
      <c r="F24" s="110"/>
      <c r="G24" s="117"/>
      <c r="H24" s="118"/>
      <c r="I24" s="125"/>
      <c r="J24" s="116"/>
      <c r="K24" s="110"/>
      <c r="L24" s="117"/>
      <c r="M24" s="134"/>
      <c r="N24" s="113"/>
      <c r="O24" s="150"/>
      <c r="P24" s="110"/>
      <c r="Q24" s="27"/>
      <c r="R24" s="24" t="s">
        <v>364</v>
      </c>
      <c r="S24" s="25"/>
      <c r="T24" s="163" t="s">
        <v>285</v>
      </c>
      <c r="U24" s="110"/>
      <c r="V24" s="25"/>
      <c r="W24" s="26" t="s">
        <v>438</v>
      </c>
      <c r="X24" s="25"/>
      <c r="Y24" s="22">
        <v>4400</v>
      </c>
      <c r="Z24" s="110"/>
      <c r="AA24" s="123"/>
      <c r="AB24" s="134"/>
      <c r="AC24" s="113"/>
      <c r="AD24" s="116"/>
      <c r="AE24" s="110"/>
    </row>
    <row r="25" spans="1:31" s="18" customFormat="1" ht="16.5" customHeight="1" x14ac:dyDescent="0.15">
      <c r="A25" s="36"/>
      <c r="B25" s="23"/>
      <c r="C25" s="24" t="s">
        <v>293</v>
      </c>
      <c r="D25" s="41"/>
      <c r="E25" s="22">
        <v>550</v>
      </c>
      <c r="F25" s="110"/>
      <c r="G25" s="117"/>
      <c r="H25" s="118"/>
      <c r="I25" s="125"/>
      <c r="J25" s="116"/>
      <c r="K25" s="110"/>
      <c r="L25" s="117"/>
      <c r="M25" s="134"/>
      <c r="N25" s="113"/>
      <c r="O25" s="116"/>
      <c r="P25" s="110"/>
      <c r="Q25" s="117"/>
      <c r="R25" s="134"/>
      <c r="S25" s="113"/>
      <c r="T25" s="307"/>
      <c r="U25" s="110"/>
      <c r="V25" s="25"/>
      <c r="W25" s="26" t="s">
        <v>439</v>
      </c>
      <c r="X25" s="25"/>
      <c r="Y25" s="22">
        <v>3080</v>
      </c>
      <c r="Z25" s="110"/>
      <c r="AA25" s="123"/>
      <c r="AB25" s="134"/>
      <c r="AC25" s="113"/>
      <c r="AD25" s="116"/>
      <c r="AE25" s="110"/>
    </row>
    <row r="26" spans="1:31" s="18" customFormat="1" ht="16.5" customHeight="1" x14ac:dyDescent="0.15">
      <c r="A26" s="36"/>
      <c r="B26" s="23"/>
      <c r="C26" s="24" t="s">
        <v>227</v>
      </c>
      <c r="D26" s="41"/>
      <c r="E26" s="22">
        <v>900</v>
      </c>
      <c r="F26" s="110"/>
      <c r="G26" s="117"/>
      <c r="H26" s="118"/>
      <c r="I26" s="125"/>
      <c r="J26" s="116"/>
      <c r="K26" s="110"/>
      <c r="L26" s="117"/>
      <c r="M26" s="134"/>
      <c r="N26" s="113"/>
      <c r="O26" s="116"/>
      <c r="P26" s="110"/>
      <c r="Q26" s="117"/>
      <c r="R26" s="134"/>
      <c r="S26" s="113"/>
      <c r="T26" s="116"/>
      <c r="U26" s="110"/>
      <c r="V26" s="25"/>
      <c r="W26" s="26" t="s">
        <v>250</v>
      </c>
      <c r="X26" s="25"/>
      <c r="Y26" s="22">
        <v>3090</v>
      </c>
      <c r="Z26" s="110"/>
      <c r="AA26" s="117"/>
      <c r="AB26" s="118"/>
      <c r="AC26" s="113"/>
      <c r="AD26" s="116"/>
      <c r="AE26" s="110"/>
    </row>
    <row r="27" spans="1:31" s="18" customFormat="1" ht="16.5" customHeight="1" x14ac:dyDescent="0.15">
      <c r="A27" s="36"/>
      <c r="B27" s="23"/>
      <c r="C27" s="24" t="s">
        <v>222</v>
      </c>
      <c r="D27" s="41"/>
      <c r="E27" s="22">
        <v>1120</v>
      </c>
      <c r="F27" s="110"/>
      <c r="G27" s="117"/>
      <c r="H27" s="118"/>
      <c r="I27" s="125"/>
      <c r="J27" s="116"/>
      <c r="K27" s="110"/>
      <c r="L27" s="117"/>
      <c r="M27" s="118"/>
      <c r="N27" s="113"/>
      <c r="O27" s="116"/>
      <c r="P27" s="110"/>
      <c r="Q27" s="117"/>
      <c r="R27" s="118"/>
      <c r="S27" s="113"/>
      <c r="T27" s="119"/>
      <c r="U27" s="110"/>
      <c r="V27" s="25"/>
      <c r="W27" s="26" t="s">
        <v>224</v>
      </c>
      <c r="X27" s="25"/>
      <c r="Y27" s="22">
        <v>470</v>
      </c>
      <c r="Z27" s="110"/>
      <c r="AA27" s="117"/>
      <c r="AB27" s="118"/>
      <c r="AC27" s="113"/>
      <c r="AD27" s="116"/>
      <c r="AE27" s="110"/>
    </row>
    <row r="28" spans="1:31" s="18" customFormat="1" ht="16.5" customHeight="1" x14ac:dyDescent="0.15">
      <c r="A28" s="36"/>
      <c r="B28" s="27"/>
      <c r="C28" s="24" t="s">
        <v>225</v>
      </c>
      <c r="D28" s="41"/>
      <c r="E28" s="22">
        <v>1180</v>
      </c>
      <c r="F28" s="110"/>
      <c r="G28" s="123"/>
      <c r="H28" s="118"/>
      <c r="I28" s="125"/>
      <c r="J28" s="116"/>
      <c r="K28" s="110"/>
      <c r="L28" s="123"/>
      <c r="M28" s="118"/>
      <c r="N28" s="126"/>
      <c r="O28" s="116"/>
      <c r="P28" s="110"/>
      <c r="Q28" s="123"/>
      <c r="R28" s="118"/>
      <c r="S28" s="126"/>
      <c r="T28" s="119"/>
      <c r="U28" s="110"/>
      <c r="V28" s="126"/>
      <c r="W28" s="141"/>
      <c r="X28" s="126"/>
      <c r="Y28" s="116"/>
      <c r="Z28" s="110"/>
      <c r="AA28" s="123"/>
      <c r="AB28" s="118"/>
      <c r="AC28" s="126"/>
      <c r="AD28" s="116"/>
      <c r="AE28" s="110"/>
    </row>
    <row r="29" spans="1:31" s="18" customFormat="1" ht="16.5" customHeight="1" x14ac:dyDescent="0.15">
      <c r="A29" s="36"/>
      <c r="B29" s="27"/>
      <c r="C29" s="24" t="s">
        <v>223</v>
      </c>
      <c r="D29" s="41"/>
      <c r="E29" s="22">
        <v>1150</v>
      </c>
      <c r="F29" s="110"/>
      <c r="G29" s="123"/>
      <c r="H29" s="118"/>
      <c r="I29" s="125"/>
      <c r="J29" s="116"/>
      <c r="K29" s="110"/>
      <c r="L29" s="123"/>
      <c r="M29" s="118"/>
      <c r="N29" s="126"/>
      <c r="O29" s="116"/>
      <c r="P29" s="110"/>
      <c r="Q29" s="123"/>
      <c r="R29" s="118"/>
      <c r="S29" s="126"/>
      <c r="T29" s="119"/>
      <c r="U29" s="110"/>
      <c r="V29" s="135"/>
      <c r="W29" s="141"/>
      <c r="X29" s="126"/>
      <c r="Y29" s="116"/>
      <c r="Z29" s="110"/>
      <c r="AA29" s="123"/>
      <c r="AB29" s="118"/>
      <c r="AC29" s="126"/>
      <c r="AD29" s="116"/>
      <c r="AE29" s="110"/>
    </row>
    <row r="30" spans="1:31" s="18" customFormat="1" ht="16.5" customHeight="1" x14ac:dyDescent="0.15">
      <c r="A30" s="36"/>
      <c r="B30" s="27"/>
      <c r="C30" s="24" t="s">
        <v>221</v>
      </c>
      <c r="D30" s="41"/>
      <c r="E30" s="22">
        <v>290</v>
      </c>
      <c r="F30" s="110"/>
      <c r="G30" s="123"/>
      <c r="H30" s="118"/>
      <c r="I30" s="125"/>
      <c r="J30" s="116"/>
      <c r="K30" s="110"/>
      <c r="L30" s="123"/>
      <c r="M30" s="118"/>
      <c r="N30" s="126"/>
      <c r="O30" s="116"/>
      <c r="P30" s="110"/>
      <c r="Q30" s="123"/>
      <c r="R30" s="118"/>
      <c r="S30" s="126"/>
      <c r="T30" s="119"/>
      <c r="U30" s="110"/>
      <c r="V30" s="126"/>
      <c r="W30" s="141"/>
      <c r="X30" s="126"/>
      <c r="Y30" s="116"/>
      <c r="Z30" s="110"/>
      <c r="AA30" s="123"/>
      <c r="AB30" s="118"/>
      <c r="AC30" s="126"/>
      <c r="AD30" s="116"/>
      <c r="AE30" s="110"/>
    </row>
    <row r="31" spans="1:31" s="18" customFormat="1" ht="16.5" customHeight="1" x14ac:dyDescent="0.15">
      <c r="A31" s="36"/>
      <c r="B31" s="27"/>
      <c r="C31" s="24" t="s">
        <v>220</v>
      </c>
      <c r="D31" s="41"/>
      <c r="E31" s="22">
        <v>160</v>
      </c>
      <c r="F31" s="110"/>
      <c r="G31" s="123"/>
      <c r="H31" s="118"/>
      <c r="I31" s="125"/>
      <c r="J31" s="116"/>
      <c r="K31" s="110"/>
      <c r="L31" s="123"/>
      <c r="M31" s="118"/>
      <c r="N31" s="126"/>
      <c r="O31" s="116"/>
      <c r="P31" s="110"/>
      <c r="Q31" s="123"/>
      <c r="R31" s="118"/>
      <c r="S31" s="126"/>
      <c r="T31" s="119"/>
      <c r="U31" s="110"/>
      <c r="V31" s="126"/>
      <c r="W31" s="117"/>
      <c r="X31" s="126"/>
      <c r="Y31" s="116"/>
      <c r="Z31" s="110"/>
      <c r="AA31" s="123"/>
      <c r="AB31" s="118"/>
      <c r="AC31" s="126"/>
      <c r="AD31" s="116"/>
      <c r="AE31" s="110"/>
    </row>
    <row r="32" spans="1:31" s="18" customFormat="1" ht="16.5" customHeight="1" x14ac:dyDescent="0.15">
      <c r="A32" s="36"/>
      <c r="B32" s="117"/>
      <c r="C32" s="134"/>
      <c r="D32" s="124"/>
      <c r="E32" s="116"/>
      <c r="F32" s="110"/>
      <c r="G32" s="117"/>
      <c r="H32" s="118"/>
      <c r="I32" s="125"/>
      <c r="J32" s="116"/>
      <c r="K32" s="110"/>
      <c r="L32" s="117"/>
      <c r="M32" s="118"/>
      <c r="N32" s="113"/>
      <c r="O32" s="116"/>
      <c r="P32" s="110"/>
      <c r="Q32" s="117"/>
      <c r="R32" s="118"/>
      <c r="S32" s="113"/>
      <c r="T32" s="116"/>
      <c r="U32" s="110"/>
      <c r="V32" s="113"/>
      <c r="W32" s="117"/>
      <c r="X32" s="113"/>
      <c r="Y32" s="116"/>
      <c r="Z32" s="110"/>
      <c r="AA32" s="117"/>
      <c r="AB32" s="118"/>
      <c r="AC32" s="113"/>
      <c r="AD32" s="116"/>
      <c r="AE32" s="110"/>
    </row>
    <row r="33" spans="1:31" s="18" customFormat="1" ht="16.5" customHeight="1" x14ac:dyDescent="0.15">
      <c r="A33" s="40"/>
      <c r="B33" s="123"/>
      <c r="C33" s="118"/>
      <c r="D33" s="124"/>
      <c r="E33" s="116"/>
      <c r="F33" s="110"/>
      <c r="G33" s="117"/>
      <c r="H33" s="118"/>
      <c r="I33" s="125"/>
      <c r="J33" s="116"/>
      <c r="K33" s="110"/>
      <c r="L33" s="117"/>
      <c r="M33" s="118"/>
      <c r="N33" s="113"/>
      <c r="O33" s="116"/>
      <c r="P33" s="110"/>
      <c r="Q33" s="117"/>
      <c r="R33" s="118"/>
      <c r="S33" s="113"/>
      <c r="T33" s="119"/>
      <c r="U33" s="110"/>
      <c r="V33" s="113"/>
      <c r="W33" s="117"/>
      <c r="X33" s="113"/>
      <c r="Y33" s="116"/>
      <c r="Z33" s="110"/>
      <c r="AA33" s="117"/>
      <c r="AB33" s="118"/>
      <c r="AC33" s="113"/>
      <c r="AD33" s="116"/>
      <c r="AE33" s="110"/>
    </row>
    <row r="34" spans="1:31" s="18" customFormat="1" ht="16.5" customHeight="1" x14ac:dyDescent="0.15">
      <c r="A34" s="36"/>
      <c r="B34" s="136"/>
      <c r="C34" s="133"/>
      <c r="D34" s="132"/>
      <c r="E34" s="137"/>
      <c r="F34" s="112"/>
      <c r="G34" s="136"/>
      <c r="H34" s="133"/>
      <c r="I34" s="132"/>
      <c r="J34" s="137"/>
      <c r="K34" s="112"/>
      <c r="L34" s="136"/>
      <c r="M34" s="133"/>
      <c r="N34" s="132"/>
      <c r="O34" s="137"/>
      <c r="P34" s="112"/>
      <c r="Q34" s="136"/>
      <c r="R34" s="133"/>
      <c r="S34" s="132"/>
      <c r="T34" s="137"/>
      <c r="U34" s="112"/>
      <c r="V34" s="139"/>
      <c r="W34" s="132"/>
      <c r="X34" s="139"/>
      <c r="Y34" s="137"/>
      <c r="Z34" s="112"/>
      <c r="AA34" s="138"/>
      <c r="AB34" s="136"/>
      <c r="AC34" s="139"/>
      <c r="AD34" s="137"/>
      <c r="AE34" s="112"/>
    </row>
    <row r="35" spans="1:31" s="18" customFormat="1" ht="16.5" customHeight="1" x14ac:dyDescent="0.15">
      <c r="A35" s="57"/>
      <c r="B35" s="118"/>
      <c r="C35" s="113"/>
      <c r="D35" s="117"/>
      <c r="E35" s="116"/>
      <c r="F35" s="110"/>
      <c r="G35" s="118"/>
      <c r="H35" s="113"/>
      <c r="I35" s="117"/>
      <c r="J35" s="116"/>
      <c r="K35" s="110"/>
      <c r="L35" s="118"/>
      <c r="M35" s="113"/>
      <c r="N35" s="117"/>
      <c r="O35" s="116"/>
      <c r="P35" s="110"/>
      <c r="Q35" s="118"/>
      <c r="R35" s="113"/>
      <c r="S35" s="117"/>
      <c r="T35" s="116"/>
      <c r="U35" s="110"/>
      <c r="V35" s="126"/>
      <c r="W35" s="117"/>
      <c r="X35" s="126"/>
      <c r="Y35" s="116"/>
      <c r="Z35" s="110"/>
      <c r="AA35" s="123"/>
      <c r="AB35" s="118"/>
      <c r="AC35" s="126"/>
      <c r="AD35" s="116"/>
      <c r="AE35" s="110"/>
    </row>
    <row r="36" spans="1:31" s="18" customFormat="1" ht="16.5" customHeight="1" x14ac:dyDescent="0.15">
      <c r="A36" s="57"/>
      <c r="B36" s="118"/>
      <c r="C36" s="113"/>
      <c r="D36" s="117"/>
      <c r="E36" s="116"/>
      <c r="F36" s="110"/>
      <c r="G36" s="118"/>
      <c r="H36" s="113"/>
      <c r="I36" s="117"/>
      <c r="J36" s="116"/>
      <c r="K36" s="110"/>
      <c r="L36" s="118"/>
      <c r="M36" s="113"/>
      <c r="N36" s="117"/>
      <c r="O36" s="116"/>
      <c r="P36" s="110"/>
      <c r="Q36" s="118"/>
      <c r="R36" s="113"/>
      <c r="S36" s="117"/>
      <c r="T36" s="116"/>
      <c r="U36" s="110"/>
      <c r="V36" s="126"/>
      <c r="W36" s="117"/>
      <c r="X36" s="126"/>
      <c r="Y36" s="116"/>
      <c r="Z36" s="110"/>
      <c r="AA36" s="123"/>
      <c r="AB36" s="118"/>
      <c r="AC36" s="126"/>
      <c r="AD36" s="116"/>
      <c r="AE36" s="110"/>
    </row>
    <row r="37" spans="1:31" s="18" customFormat="1" ht="16.5" customHeight="1" x14ac:dyDescent="0.15">
      <c r="A37" s="36"/>
      <c r="B37" s="118"/>
      <c r="C37" s="113"/>
      <c r="D37" s="117"/>
      <c r="E37" s="116"/>
      <c r="F37" s="110"/>
      <c r="G37" s="118"/>
      <c r="H37" s="113"/>
      <c r="I37" s="117"/>
      <c r="J37" s="116"/>
      <c r="K37" s="110"/>
      <c r="L37" s="118"/>
      <c r="M37" s="113"/>
      <c r="N37" s="117"/>
      <c r="O37" s="116"/>
      <c r="P37" s="110"/>
      <c r="Q37" s="118"/>
      <c r="R37" s="113"/>
      <c r="S37" s="117"/>
      <c r="T37" s="116"/>
      <c r="U37" s="110"/>
      <c r="V37" s="126"/>
      <c r="W37" s="117"/>
      <c r="X37" s="126"/>
      <c r="Y37" s="116"/>
      <c r="Z37" s="110"/>
      <c r="AA37" s="123"/>
      <c r="AB37" s="118"/>
      <c r="AC37" s="126"/>
      <c r="AD37" s="116"/>
      <c r="AE37" s="110"/>
    </row>
    <row r="38" spans="1:31" s="18" customFormat="1" ht="16.5" customHeight="1" x14ac:dyDescent="0.15">
      <c r="A38" s="36"/>
      <c r="B38" s="118"/>
      <c r="C38" s="113"/>
      <c r="D38" s="117"/>
      <c r="E38" s="116"/>
      <c r="F38" s="110"/>
      <c r="G38" s="118"/>
      <c r="H38" s="113"/>
      <c r="I38" s="117"/>
      <c r="J38" s="116"/>
      <c r="K38" s="110"/>
      <c r="L38" s="118"/>
      <c r="M38" s="113"/>
      <c r="N38" s="117"/>
      <c r="O38" s="116"/>
      <c r="P38" s="110"/>
      <c r="Q38" s="118"/>
      <c r="R38" s="113"/>
      <c r="S38" s="117"/>
      <c r="T38" s="116"/>
      <c r="U38" s="110"/>
      <c r="V38" s="126"/>
      <c r="W38" s="117"/>
      <c r="X38" s="126"/>
      <c r="Y38" s="116"/>
      <c r="Z38" s="110"/>
      <c r="AA38" s="123"/>
      <c r="AB38" s="118"/>
      <c r="AC38" s="126"/>
      <c r="AD38" s="116"/>
      <c r="AE38" s="110"/>
    </row>
    <row r="39" spans="1:31" s="18" customFormat="1" ht="16.5" customHeight="1" x14ac:dyDescent="0.15">
      <c r="A39" s="58">
        <f>SUM(F41,K41,P41,U41,Z41,AE41)</f>
        <v>0</v>
      </c>
      <c r="B39" s="117"/>
      <c r="C39" s="118"/>
      <c r="D39" s="124"/>
      <c r="E39" s="116"/>
      <c r="F39" s="110"/>
      <c r="G39" s="117"/>
      <c r="H39" s="118"/>
      <c r="I39" s="125"/>
      <c r="J39" s="116"/>
      <c r="K39" s="110"/>
      <c r="L39" s="117"/>
      <c r="M39" s="118"/>
      <c r="N39" s="113"/>
      <c r="O39" s="116"/>
      <c r="P39" s="110"/>
      <c r="Q39" s="117"/>
      <c r="R39" s="118"/>
      <c r="S39" s="113"/>
      <c r="T39" s="119"/>
      <c r="U39" s="110"/>
      <c r="V39" s="113"/>
      <c r="W39" s="117"/>
      <c r="X39" s="113"/>
      <c r="Y39" s="116"/>
      <c r="Z39" s="110"/>
      <c r="AA39" s="117"/>
      <c r="AB39" s="118"/>
      <c r="AC39" s="113"/>
      <c r="AD39" s="116"/>
      <c r="AE39" s="110"/>
    </row>
    <row r="40" spans="1:31" s="18" customFormat="1" ht="16.5" customHeight="1" x14ac:dyDescent="0.15">
      <c r="A40" s="36"/>
      <c r="B40" s="117"/>
      <c r="C40" s="118"/>
      <c r="D40" s="124"/>
      <c r="E40" s="116"/>
      <c r="F40" s="110"/>
      <c r="G40" s="117"/>
      <c r="H40" s="118"/>
      <c r="I40" s="125"/>
      <c r="J40" s="116"/>
      <c r="K40" s="110"/>
      <c r="L40" s="117"/>
      <c r="M40" s="118"/>
      <c r="N40" s="113"/>
      <c r="O40" s="116"/>
      <c r="P40" s="110"/>
      <c r="Q40" s="117"/>
      <c r="R40" s="118"/>
      <c r="S40" s="113"/>
      <c r="T40" s="119"/>
      <c r="U40" s="110"/>
      <c r="V40" s="113"/>
      <c r="W40" s="117"/>
      <c r="X40" s="113"/>
      <c r="Y40" s="116"/>
      <c r="Z40" s="110"/>
      <c r="AA40" s="117"/>
      <c r="AB40" s="118"/>
      <c r="AC40" s="113"/>
      <c r="AD40" s="116"/>
      <c r="AE40" s="110"/>
    </row>
    <row r="41" spans="1:31" s="18" customFormat="1" ht="16.5" customHeight="1" x14ac:dyDescent="0.15">
      <c r="A41" s="58">
        <f>SUM(E41,J41,O41,T41,Y41,AD41)</f>
        <v>117950</v>
      </c>
      <c r="B41" s="23"/>
      <c r="C41" s="45" t="s">
        <v>5</v>
      </c>
      <c r="D41" s="41"/>
      <c r="E41" s="46">
        <f>SUM(E6:E31)</f>
        <v>29370</v>
      </c>
      <c r="F41" s="47" t="str">
        <f>IF((COUNT(F6:F31)=0),"",SUM(F6:F31))</f>
        <v/>
      </c>
      <c r="G41" s="23"/>
      <c r="H41" s="45" t="s">
        <v>5</v>
      </c>
      <c r="I41" s="42"/>
      <c r="J41" s="46">
        <f>SUM(J6:J21)</f>
        <v>17730</v>
      </c>
      <c r="K41" s="47" t="str">
        <f>IF((COUNT(K6:K21)=0),"",SUM(K6:K21))</f>
        <v/>
      </c>
      <c r="L41" s="23"/>
      <c r="M41" s="45" t="s">
        <v>5</v>
      </c>
      <c r="N41" s="25"/>
      <c r="O41" s="46">
        <f>SUM(O6:O10)</f>
        <v>4700</v>
      </c>
      <c r="P41" s="47" t="str">
        <f>IF((COUNT(P6:P10)=0),"",SUM(P6:P10))</f>
        <v/>
      </c>
      <c r="Q41" s="23"/>
      <c r="R41" s="45" t="s">
        <v>5</v>
      </c>
      <c r="S41" s="25"/>
      <c r="T41" s="46">
        <f>SUM(T6:T24)</f>
        <v>1200</v>
      </c>
      <c r="U41" s="47" t="str">
        <f>IF((COUNT(U6:U24)=0),"",SUM(U6:U24))</f>
        <v/>
      </c>
      <c r="V41" s="25"/>
      <c r="W41" s="48" t="s">
        <v>5</v>
      </c>
      <c r="X41" s="25"/>
      <c r="Y41" s="46">
        <f>SUM(Y6:Y27)</f>
        <v>60660</v>
      </c>
      <c r="Z41" s="47" t="str">
        <f>IF((COUNT(Z6:Z27)=0),"",SUM(Z6:Z27))</f>
        <v/>
      </c>
      <c r="AA41" s="23"/>
      <c r="AB41" s="45" t="s">
        <v>5</v>
      </c>
      <c r="AC41" s="25"/>
      <c r="AD41" s="46">
        <f>SUM(AD6:AD23)</f>
        <v>4290</v>
      </c>
      <c r="AE41" s="47" t="str">
        <f>IF((COUNT(AE6:AE23)=0),"",SUM(AE6:AE23))</f>
        <v/>
      </c>
    </row>
    <row r="42" spans="1:31" s="18" customFormat="1" ht="16.5" customHeight="1" x14ac:dyDescent="0.15">
      <c r="A42" s="36"/>
      <c r="B42" s="23"/>
      <c r="C42" s="21"/>
      <c r="D42" s="25"/>
      <c r="E42" s="295"/>
      <c r="F42" s="296"/>
      <c r="G42" s="25"/>
      <c r="H42" s="21"/>
      <c r="I42" s="25"/>
      <c r="J42" s="295"/>
      <c r="K42" s="296"/>
      <c r="L42" s="25"/>
      <c r="M42" s="51"/>
      <c r="N42" s="25"/>
      <c r="O42" s="295"/>
      <c r="P42" s="296"/>
      <c r="Q42" s="25"/>
      <c r="R42" s="21"/>
      <c r="S42" s="25"/>
      <c r="T42" s="297"/>
      <c r="U42" s="296"/>
      <c r="V42" s="25"/>
      <c r="W42" s="23"/>
      <c r="X42" s="25"/>
      <c r="Y42" s="295"/>
      <c r="Z42" s="296"/>
      <c r="AA42" s="23"/>
      <c r="AB42" s="21"/>
      <c r="AC42" s="25"/>
      <c r="AD42" s="295"/>
      <c r="AE42" s="296"/>
    </row>
    <row r="43" spans="1:31" s="7" customFormat="1" ht="16.5" customHeight="1" x14ac:dyDescent="0.15">
      <c r="A43" s="6"/>
      <c r="B43" s="386" t="s">
        <v>6</v>
      </c>
      <c r="C43" s="387"/>
      <c r="D43" s="387"/>
      <c r="E43" s="387"/>
      <c r="F43" s="388"/>
      <c r="G43" s="386" t="s">
        <v>7</v>
      </c>
      <c r="H43" s="387"/>
      <c r="I43" s="387"/>
      <c r="J43" s="387"/>
      <c r="K43" s="388"/>
      <c r="L43" s="386" t="s">
        <v>8</v>
      </c>
      <c r="M43" s="387"/>
      <c r="N43" s="387"/>
      <c r="O43" s="387"/>
      <c r="P43" s="388"/>
      <c r="Q43" s="386" t="s">
        <v>9</v>
      </c>
      <c r="R43" s="387"/>
      <c r="S43" s="387"/>
      <c r="T43" s="387"/>
      <c r="U43" s="388"/>
      <c r="V43" s="386" t="s">
        <v>10</v>
      </c>
      <c r="W43" s="387"/>
      <c r="X43" s="387"/>
      <c r="Y43" s="387"/>
      <c r="Z43" s="388"/>
      <c r="AA43" s="386" t="s">
        <v>217</v>
      </c>
      <c r="AB43" s="387"/>
      <c r="AC43" s="387"/>
      <c r="AD43" s="387"/>
      <c r="AE43" s="388"/>
    </row>
    <row r="44" spans="1:31" s="7" customFormat="1" ht="16.5" customHeight="1" x14ac:dyDescent="0.15">
      <c r="A44" s="5"/>
      <c r="B44" s="389" t="s">
        <v>15</v>
      </c>
      <c r="C44" s="390"/>
      <c r="D44" s="391"/>
      <c r="E44" s="8" t="s">
        <v>16</v>
      </c>
      <c r="F44" s="9" t="s">
        <v>17</v>
      </c>
      <c r="G44" s="389" t="s">
        <v>15</v>
      </c>
      <c r="H44" s="390"/>
      <c r="I44" s="391"/>
      <c r="J44" s="8" t="s">
        <v>16</v>
      </c>
      <c r="K44" s="9" t="s">
        <v>17</v>
      </c>
      <c r="L44" s="389" t="s">
        <v>15</v>
      </c>
      <c r="M44" s="390"/>
      <c r="N44" s="391"/>
      <c r="O44" s="8" t="s">
        <v>16</v>
      </c>
      <c r="P44" s="9" t="s">
        <v>17</v>
      </c>
      <c r="Q44" s="389" t="s">
        <v>15</v>
      </c>
      <c r="R44" s="390"/>
      <c r="S44" s="391"/>
      <c r="T44" s="8" t="s">
        <v>16</v>
      </c>
      <c r="U44" s="9" t="s">
        <v>17</v>
      </c>
      <c r="V44" s="389" t="s">
        <v>15</v>
      </c>
      <c r="W44" s="390"/>
      <c r="X44" s="391"/>
      <c r="Y44" s="8" t="s">
        <v>16</v>
      </c>
      <c r="Z44" s="9" t="s">
        <v>17</v>
      </c>
      <c r="AA44" s="389" t="s">
        <v>15</v>
      </c>
      <c r="AB44" s="390"/>
      <c r="AC44" s="391"/>
      <c r="AD44" s="8" t="s">
        <v>16</v>
      </c>
      <c r="AE44" s="9" t="s">
        <v>17</v>
      </c>
    </row>
    <row r="45" spans="1:31" s="18" customFormat="1" ht="16.5" customHeight="1" x14ac:dyDescent="0.15">
      <c r="A45" s="10" t="s">
        <v>555</v>
      </c>
      <c r="B45" s="38"/>
      <c r="C45" s="20" t="s">
        <v>45</v>
      </c>
      <c r="D45" s="52"/>
      <c r="E45" s="53">
        <v>4820</v>
      </c>
      <c r="F45" s="110"/>
      <c r="G45" s="113"/>
      <c r="H45" s="118"/>
      <c r="I45" s="113"/>
      <c r="J45" s="116"/>
      <c r="K45" s="110"/>
      <c r="L45" s="113"/>
      <c r="M45" s="118"/>
      <c r="N45" s="113"/>
      <c r="O45" s="116"/>
      <c r="P45" s="110"/>
      <c r="Q45" s="23"/>
      <c r="R45" s="20" t="s">
        <v>259</v>
      </c>
      <c r="S45" s="34"/>
      <c r="T45" s="278" t="s">
        <v>285</v>
      </c>
      <c r="U45" s="110"/>
      <c r="V45" s="25"/>
      <c r="W45" s="55" t="s">
        <v>259</v>
      </c>
      <c r="X45" s="34"/>
      <c r="Y45" s="53">
        <v>4920</v>
      </c>
      <c r="Z45" s="110"/>
      <c r="AA45" s="23"/>
      <c r="AB45" s="20" t="s">
        <v>45</v>
      </c>
      <c r="AC45" s="34"/>
      <c r="AD45" s="53">
        <v>30</v>
      </c>
      <c r="AE45" s="110"/>
    </row>
    <row r="46" spans="1:31" s="18" customFormat="1" ht="16.5" customHeight="1" x14ac:dyDescent="0.15">
      <c r="A46" s="382" t="s">
        <v>554</v>
      </c>
      <c r="B46" s="118"/>
      <c r="C46" s="118"/>
      <c r="D46" s="118"/>
      <c r="E46" s="116"/>
      <c r="F46" s="110"/>
      <c r="G46" s="118"/>
      <c r="H46" s="118"/>
      <c r="I46" s="118"/>
      <c r="J46" s="116"/>
      <c r="K46" s="110"/>
      <c r="L46" s="118"/>
      <c r="M46" s="118"/>
      <c r="N46" s="118"/>
      <c r="O46" s="116"/>
      <c r="P46" s="110"/>
      <c r="Q46" s="117"/>
      <c r="R46" s="118"/>
      <c r="S46" s="113"/>
      <c r="T46" s="119"/>
      <c r="U46" s="110"/>
      <c r="V46" s="25"/>
      <c r="W46" s="26" t="s">
        <v>257</v>
      </c>
      <c r="X46" s="25"/>
      <c r="Y46" s="22">
        <v>690</v>
      </c>
      <c r="Z46" s="110"/>
      <c r="AA46" s="23"/>
      <c r="AB46" s="24" t="s">
        <v>45</v>
      </c>
      <c r="AC46" s="25"/>
      <c r="AD46" s="161" t="s">
        <v>285</v>
      </c>
      <c r="AE46" s="110"/>
    </row>
    <row r="47" spans="1:31" s="18" customFormat="1" ht="16.5" customHeight="1" x14ac:dyDescent="0.15">
      <c r="A47" s="382"/>
      <c r="B47" s="117"/>
      <c r="C47" s="118"/>
      <c r="D47" s="124"/>
      <c r="E47" s="116"/>
      <c r="F47" s="110"/>
      <c r="G47" s="117"/>
      <c r="H47" s="118"/>
      <c r="I47" s="125"/>
      <c r="J47" s="116"/>
      <c r="K47" s="110"/>
      <c r="L47" s="117"/>
      <c r="M47" s="118"/>
      <c r="N47" s="113"/>
      <c r="O47" s="116"/>
      <c r="P47" s="110"/>
      <c r="Q47" s="117"/>
      <c r="R47" s="118"/>
      <c r="S47" s="113"/>
      <c r="T47" s="119"/>
      <c r="U47" s="110"/>
      <c r="V47" s="113"/>
      <c r="W47" s="117"/>
      <c r="X47" s="113"/>
      <c r="Y47" s="116"/>
      <c r="Z47" s="110"/>
      <c r="AA47" s="117"/>
      <c r="AB47" s="118"/>
      <c r="AC47" s="113"/>
      <c r="AD47" s="116"/>
      <c r="AE47" s="110"/>
    </row>
    <row r="48" spans="1:31" s="18" customFormat="1" ht="16.5" customHeight="1" x14ac:dyDescent="0.15">
      <c r="A48" s="382"/>
      <c r="B48" s="117"/>
      <c r="C48" s="118"/>
      <c r="D48" s="124"/>
      <c r="E48" s="116"/>
      <c r="F48" s="110"/>
      <c r="G48" s="117"/>
      <c r="H48" s="118"/>
      <c r="I48" s="125"/>
      <c r="J48" s="116"/>
      <c r="K48" s="110"/>
      <c r="L48" s="117"/>
      <c r="M48" s="118"/>
      <c r="N48" s="113"/>
      <c r="O48" s="116"/>
      <c r="P48" s="110"/>
      <c r="Q48" s="117"/>
      <c r="R48" s="118"/>
      <c r="S48" s="113"/>
      <c r="T48" s="119"/>
      <c r="U48" s="110"/>
      <c r="V48" s="113"/>
      <c r="W48" s="117"/>
      <c r="X48" s="113"/>
      <c r="Y48" s="116"/>
      <c r="Z48" s="110"/>
      <c r="AA48" s="117"/>
      <c r="AB48" s="118"/>
      <c r="AC48" s="113"/>
      <c r="AD48" s="116"/>
      <c r="AE48" s="110"/>
    </row>
    <row r="49" spans="1:31" s="18" customFormat="1" ht="16.5" customHeight="1" x14ac:dyDescent="0.15">
      <c r="A49" s="30" t="s">
        <v>248</v>
      </c>
      <c r="B49" s="117"/>
      <c r="C49" s="118"/>
      <c r="D49" s="124"/>
      <c r="E49" s="116"/>
      <c r="F49" s="110"/>
      <c r="G49" s="117"/>
      <c r="H49" s="118"/>
      <c r="I49" s="125"/>
      <c r="J49" s="116"/>
      <c r="K49" s="110"/>
      <c r="L49" s="117"/>
      <c r="M49" s="118"/>
      <c r="N49" s="113"/>
      <c r="O49" s="116"/>
      <c r="P49" s="110"/>
      <c r="Q49" s="117"/>
      <c r="R49" s="118"/>
      <c r="S49" s="113"/>
      <c r="T49" s="116"/>
      <c r="U49" s="110"/>
      <c r="V49" s="113"/>
      <c r="W49" s="117"/>
      <c r="X49" s="113"/>
      <c r="Y49" s="116"/>
      <c r="Z49" s="110"/>
      <c r="AA49" s="117"/>
      <c r="AB49" s="118"/>
      <c r="AC49" s="113"/>
      <c r="AD49" s="116"/>
      <c r="AE49" s="110"/>
    </row>
    <row r="50" spans="1:31" s="18" customFormat="1" ht="16.5" customHeight="1" x14ac:dyDescent="0.15">
      <c r="A50" s="40"/>
      <c r="B50" s="117"/>
      <c r="C50" s="118"/>
      <c r="D50" s="124"/>
      <c r="E50" s="116"/>
      <c r="F50" s="110"/>
      <c r="G50" s="117"/>
      <c r="H50" s="118"/>
      <c r="I50" s="125"/>
      <c r="J50" s="116"/>
      <c r="K50" s="110"/>
      <c r="L50" s="117"/>
      <c r="M50" s="118"/>
      <c r="N50" s="113"/>
      <c r="O50" s="116"/>
      <c r="P50" s="110"/>
      <c r="Q50" s="117"/>
      <c r="R50" s="118"/>
      <c r="S50" s="113"/>
      <c r="T50" s="119"/>
      <c r="U50" s="110"/>
      <c r="V50" s="113"/>
      <c r="W50" s="117"/>
      <c r="X50" s="113"/>
      <c r="Y50" s="116"/>
      <c r="Z50" s="110"/>
      <c r="AA50" s="117"/>
      <c r="AB50" s="118"/>
      <c r="AC50" s="113"/>
      <c r="AD50" s="116"/>
      <c r="AE50" s="110"/>
    </row>
    <row r="51" spans="1:31" s="18" customFormat="1" ht="16.5" customHeight="1" x14ac:dyDescent="0.15">
      <c r="A51" s="36"/>
      <c r="B51" s="117"/>
      <c r="C51" s="118"/>
      <c r="D51" s="124"/>
      <c r="E51" s="116"/>
      <c r="F51" s="110"/>
      <c r="G51" s="117"/>
      <c r="H51" s="118"/>
      <c r="I51" s="125"/>
      <c r="J51" s="116"/>
      <c r="K51" s="110"/>
      <c r="L51" s="117"/>
      <c r="M51" s="118"/>
      <c r="N51" s="113"/>
      <c r="O51" s="116"/>
      <c r="P51" s="110"/>
      <c r="Q51" s="117"/>
      <c r="R51" s="118"/>
      <c r="S51" s="113"/>
      <c r="T51" s="119"/>
      <c r="U51" s="110"/>
      <c r="V51" s="113"/>
      <c r="W51" s="117"/>
      <c r="X51" s="113"/>
      <c r="Y51" s="116"/>
      <c r="Z51" s="110"/>
      <c r="AA51" s="117"/>
      <c r="AB51" s="118"/>
      <c r="AC51" s="113"/>
      <c r="AD51" s="116"/>
      <c r="AE51" s="110"/>
    </row>
    <row r="52" spans="1:31" s="18" customFormat="1" ht="16.5" customHeight="1" x14ac:dyDescent="0.15">
      <c r="A52" s="58">
        <f>SUM(F54,K54,P54,U54,Z54,AE54)</f>
        <v>0</v>
      </c>
      <c r="B52" s="117"/>
      <c r="C52" s="118"/>
      <c r="D52" s="124"/>
      <c r="E52" s="116"/>
      <c r="F52" s="110"/>
      <c r="G52" s="117"/>
      <c r="H52" s="118"/>
      <c r="I52" s="125"/>
      <c r="J52" s="116"/>
      <c r="K52" s="110"/>
      <c r="L52" s="117"/>
      <c r="M52" s="118"/>
      <c r="N52" s="113"/>
      <c r="O52" s="116"/>
      <c r="P52" s="110"/>
      <c r="Q52" s="117"/>
      <c r="R52" s="118"/>
      <c r="S52" s="113"/>
      <c r="T52" s="119"/>
      <c r="U52" s="110"/>
      <c r="V52" s="113"/>
      <c r="W52" s="117"/>
      <c r="X52" s="113"/>
      <c r="Y52" s="116"/>
      <c r="Z52" s="110"/>
      <c r="AA52" s="117"/>
      <c r="AB52" s="118"/>
      <c r="AC52" s="113"/>
      <c r="AD52" s="116"/>
      <c r="AE52" s="110"/>
    </row>
    <row r="53" spans="1:31" s="18" customFormat="1" ht="16.5" customHeight="1" x14ac:dyDescent="0.15">
      <c r="A53" s="36"/>
      <c r="B53" s="117"/>
      <c r="C53" s="118"/>
      <c r="D53" s="124"/>
      <c r="E53" s="116"/>
      <c r="F53" s="110"/>
      <c r="G53" s="117"/>
      <c r="H53" s="118"/>
      <c r="I53" s="125"/>
      <c r="J53" s="116"/>
      <c r="K53" s="110"/>
      <c r="L53" s="117"/>
      <c r="M53" s="118"/>
      <c r="N53" s="113"/>
      <c r="O53" s="116"/>
      <c r="P53" s="110"/>
      <c r="Q53" s="117"/>
      <c r="R53" s="118"/>
      <c r="S53" s="113"/>
      <c r="T53" s="119"/>
      <c r="U53" s="110"/>
      <c r="V53" s="113"/>
      <c r="W53" s="117"/>
      <c r="X53" s="113"/>
      <c r="Y53" s="116"/>
      <c r="Z53" s="110"/>
      <c r="AA53" s="117"/>
      <c r="AB53" s="118"/>
      <c r="AC53" s="113"/>
      <c r="AD53" s="116"/>
      <c r="AE53" s="110"/>
    </row>
    <row r="54" spans="1:31" s="18" customFormat="1" ht="16.5" customHeight="1" x14ac:dyDescent="0.15">
      <c r="A54" s="58">
        <f>SUM(E54,J54,O54,T54,Y54,AD54)</f>
        <v>10460</v>
      </c>
      <c r="B54" s="23"/>
      <c r="C54" s="45" t="s">
        <v>5</v>
      </c>
      <c r="D54" s="41"/>
      <c r="E54" s="46">
        <f>SUM(E45)</f>
        <v>4820</v>
      </c>
      <c r="F54" s="47" t="str">
        <f>IF((COUNT(F45)=0),"",SUM(F45))</f>
        <v/>
      </c>
      <c r="G54" s="23"/>
      <c r="H54" s="45"/>
      <c r="I54" s="42"/>
      <c r="J54" s="46"/>
      <c r="K54" s="47"/>
      <c r="L54" s="23"/>
      <c r="M54" s="45"/>
      <c r="N54" s="25"/>
      <c r="O54" s="46"/>
      <c r="P54" s="47"/>
      <c r="Q54" s="23"/>
      <c r="R54" s="45"/>
      <c r="S54" s="25"/>
      <c r="T54" s="46"/>
      <c r="U54" s="47"/>
      <c r="V54" s="25"/>
      <c r="W54" s="48" t="s">
        <v>5</v>
      </c>
      <c r="X54" s="25"/>
      <c r="Y54" s="46">
        <f>SUM(Y45:Y46)</f>
        <v>5610</v>
      </c>
      <c r="Z54" s="47" t="str">
        <f>IF((COUNT(Z45:Z46)=0),"",SUM(Z45:Z46))</f>
        <v/>
      </c>
      <c r="AA54" s="23"/>
      <c r="AB54" s="45" t="s">
        <v>5</v>
      </c>
      <c r="AC54" s="25"/>
      <c r="AD54" s="46">
        <f>SUM(AD45:AD46)</f>
        <v>30</v>
      </c>
      <c r="AE54" s="47" t="str">
        <f>IF((COUNT(AE45:AE46)=0),"",SUM(AE45:AE46))</f>
        <v/>
      </c>
    </row>
    <row r="55" spans="1:31" s="18" customFormat="1" ht="16.5" customHeight="1" x14ac:dyDescent="0.15">
      <c r="A55" s="59"/>
      <c r="B55" s="38"/>
      <c r="C55" s="49"/>
      <c r="D55" s="60"/>
      <c r="E55" s="50"/>
      <c r="F55" s="61"/>
      <c r="G55" s="38"/>
      <c r="H55" s="49"/>
      <c r="I55" s="62"/>
      <c r="J55" s="50"/>
      <c r="K55" s="61"/>
      <c r="L55" s="38"/>
      <c r="M55" s="49"/>
      <c r="N55" s="63"/>
      <c r="O55" s="50"/>
      <c r="P55" s="61"/>
      <c r="Q55" s="38"/>
      <c r="R55" s="49"/>
      <c r="S55" s="63"/>
      <c r="T55" s="64"/>
      <c r="U55" s="61"/>
      <c r="V55" s="63"/>
      <c r="W55" s="38"/>
      <c r="X55" s="63"/>
      <c r="Y55" s="50"/>
      <c r="Z55" s="61"/>
      <c r="AA55" s="38"/>
      <c r="AB55" s="49"/>
      <c r="AC55" s="63"/>
      <c r="AD55" s="50"/>
      <c r="AE55" s="61"/>
    </row>
    <row r="56" spans="1:31" s="18" customFormat="1" ht="16.5" customHeight="1" x14ac:dyDescent="0.15">
      <c r="A56" s="65" t="s">
        <v>1</v>
      </c>
      <c r="B56" s="66"/>
      <c r="C56" s="66"/>
      <c r="D56" s="67"/>
      <c r="E56" s="68"/>
      <c r="F56" s="69"/>
      <c r="G56" s="66"/>
      <c r="H56" s="66"/>
      <c r="I56" s="67"/>
      <c r="J56" s="68"/>
      <c r="K56" s="69"/>
      <c r="L56" s="66"/>
      <c r="M56" s="66"/>
      <c r="N56" s="66"/>
      <c r="O56" s="68"/>
      <c r="P56" s="69"/>
      <c r="Q56" s="66"/>
      <c r="R56" s="66"/>
      <c r="S56" s="66"/>
      <c r="T56" s="68"/>
      <c r="U56" s="69"/>
      <c r="V56" s="66"/>
      <c r="W56" s="66"/>
      <c r="X56" s="66"/>
      <c r="Y56" s="68"/>
      <c r="Z56" s="69"/>
      <c r="AA56" s="66"/>
      <c r="AB56" s="66"/>
      <c r="AC56" s="66"/>
      <c r="AD56" s="68"/>
      <c r="AE56" s="69"/>
    </row>
    <row r="57" spans="1:31" s="73" customFormat="1" ht="15.75" customHeight="1" x14ac:dyDescent="0.15">
      <c r="A57" s="383" t="s">
        <v>393</v>
      </c>
      <c r="B57" s="383"/>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70" t="s">
        <v>275</v>
      </c>
      <c r="AA57" s="384" t="s">
        <v>665</v>
      </c>
      <c r="AB57" s="384"/>
      <c r="AC57" s="384"/>
      <c r="AD57" s="71"/>
      <c r="AE57" s="72" t="s">
        <v>34</v>
      </c>
    </row>
    <row r="58" spans="1:31" s="73" customFormat="1" ht="15.75" customHeight="1" x14ac:dyDescent="0.2">
      <c r="A58" s="381" t="s">
        <v>376</v>
      </c>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70" t="s">
        <v>276</v>
      </c>
      <c r="AA58" s="385" t="s">
        <v>665</v>
      </c>
      <c r="AB58" s="385"/>
      <c r="AC58" s="385"/>
      <c r="AE58" s="74"/>
    </row>
    <row r="59" spans="1:31" s="73" customFormat="1" ht="13.5" customHeight="1" x14ac:dyDescent="0.15">
      <c r="A59" s="381" t="s">
        <v>28</v>
      </c>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row>
    <row r="60" spans="1:31" s="73" customFormat="1" ht="13.5" customHeight="1" x14ac:dyDescent="0.15">
      <c r="A60" s="381" t="s">
        <v>294</v>
      </c>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row>
    <row r="61" spans="1:31" s="73" customFormat="1" ht="13.5" customHeight="1" x14ac:dyDescent="0.15">
      <c r="D61" s="75"/>
      <c r="I61" s="75"/>
      <c r="V61" s="76"/>
    </row>
    <row r="62" spans="1:31" s="73" customFormat="1" ht="13.5" customHeight="1" x14ac:dyDescent="0.15">
      <c r="D62" s="75"/>
      <c r="I62" s="75"/>
      <c r="V62" s="76"/>
    </row>
    <row r="63" spans="1:31" s="73" customFormat="1" ht="13.5" customHeight="1" x14ac:dyDescent="0.15"/>
    <row r="64" spans="1:31" s="73" customFormat="1" ht="13.5" customHeight="1" x14ac:dyDescent="0.15"/>
    <row r="65" spans="4:22" s="73" customFormat="1" ht="13.5" customHeight="1" x14ac:dyDescent="0.15"/>
    <row r="66" spans="4:22" s="73" customFormat="1" ht="13.5" customHeight="1" x14ac:dyDescent="0.15">
      <c r="D66" s="75"/>
      <c r="I66" s="75"/>
      <c r="V66" s="76"/>
    </row>
    <row r="67" spans="4:22" s="73" customFormat="1" ht="13.5" customHeight="1" x14ac:dyDescent="0.15">
      <c r="D67" s="75"/>
      <c r="I67" s="75"/>
      <c r="V67" s="76"/>
    </row>
    <row r="68" spans="4:22" s="73" customFormat="1" ht="13.5" customHeight="1" x14ac:dyDescent="0.15">
      <c r="D68" s="75"/>
      <c r="I68" s="75"/>
      <c r="V68" s="76"/>
    </row>
    <row r="69" spans="4:22" s="73" customFormat="1" ht="13.5" customHeight="1" x14ac:dyDescent="0.15">
      <c r="D69" s="75"/>
      <c r="I69" s="75"/>
      <c r="V69" s="76"/>
    </row>
    <row r="70" spans="4:22" s="73" customFormat="1" ht="13.5" customHeight="1" x14ac:dyDescent="0.15">
      <c r="D70" s="75"/>
      <c r="I70" s="75"/>
      <c r="V70" s="76"/>
    </row>
    <row r="71" spans="4:22" s="73" customFormat="1" ht="13.5" customHeight="1" x14ac:dyDescent="0.15">
      <c r="D71" s="75"/>
      <c r="I71" s="75"/>
      <c r="V71" s="76"/>
    </row>
    <row r="72" spans="4:22" s="73" customFormat="1" ht="13.5" customHeight="1" x14ac:dyDescent="0.15">
      <c r="D72" s="75"/>
      <c r="I72" s="75"/>
      <c r="V72" s="76"/>
    </row>
    <row r="73" spans="4:22" s="73" customFormat="1" ht="13.5" customHeight="1" x14ac:dyDescent="0.15">
      <c r="D73" s="75"/>
      <c r="I73" s="75"/>
      <c r="V73" s="76"/>
    </row>
    <row r="74" spans="4:22" s="73" customFormat="1" ht="13.5" customHeight="1" x14ac:dyDescent="0.15">
      <c r="D74" s="75"/>
      <c r="I74" s="75"/>
      <c r="V74" s="76"/>
    </row>
    <row r="75" spans="4:22" s="73" customFormat="1" ht="13.5" customHeight="1" x14ac:dyDescent="0.15">
      <c r="D75" s="75"/>
      <c r="I75" s="75"/>
      <c r="V75" s="76"/>
    </row>
    <row r="76" spans="4:22" s="73" customFormat="1" ht="13.5" customHeight="1" x14ac:dyDescent="0.15">
      <c r="D76" s="75"/>
      <c r="I76" s="75"/>
      <c r="V76" s="76"/>
    </row>
    <row r="77" spans="4:22" s="73" customFormat="1" ht="13.5" customHeight="1" x14ac:dyDescent="0.15">
      <c r="D77" s="75"/>
      <c r="I77" s="75"/>
      <c r="V77" s="76"/>
    </row>
    <row r="78" spans="4:22" s="73" customFormat="1" ht="13.5" customHeight="1" x14ac:dyDescent="0.15">
      <c r="D78" s="75"/>
      <c r="I78" s="75"/>
      <c r="V78" s="76"/>
    </row>
    <row r="79" spans="4:22" s="73" customFormat="1" ht="13.5" customHeight="1" x14ac:dyDescent="0.15">
      <c r="D79" s="75"/>
      <c r="I79" s="75"/>
      <c r="V79" s="76"/>
    </row>
    <row r="80" spans="4:22" s="73" customFormat="1" ht="13.5" customHeight="1" x14ac:dyDescent="0.15">
      <c r="D80" s="75"/>
      <c r="I80" s="75"/>
      <c r="V80" s="76"/>
    </row>
    <row r="81" spans="4:22" s="73" customFormat="1" ht="13.5" customHeight="1" x14ac:dyDescent="0.15">
      <c r="D81" s="75"/>
      <c r="I81" s="75"/>
      <c r="V81" s="76"/>
    </row>
    <row r="82" spans="4:22" s="73" customFormat="1" ht="13.5" customHeight="1" x14ac:dyDescent="0.15">
      <c r="D82" s="75"/>
      <c r="I82" s="75"/>
      <c r="V82" s="76"/>
    </row>
    <row r="83" spans="4:22" s="73" customFormat="1" ht="13.5" customHeight="1" x14ac:dyDescent="0.15">
      <c r="D83" s="75"/>
      <c r="I83" s="75"/>
      <c r="V83" s="76"/>
    </row>
    <row r="84" spans="4:22" s="73" customFormat="1" ht="13.5" customHeight="1" x14ac:dyDescent="0.15">
      <c r="D84" s="75"/>
      <c r="I84" s="75"/>
      <c r="V84" s="76"/>
    </row>
    <row r="85" spans="4:22" s="73" customFormat="1" ht="13.5" customHeight="1" x14ac:dyDescent="0.15">
      <c r="D85" s="75"/>
      <c r="I85" s="75"/>
      <c r="V85" s="76"/>
    </row>
    <row r="86" spans="4:22" s="73" customFormat="1" ht="13.5" customHeight="1" x14ac:dyDescent="0.15">
      <c r="D86" s="75"/>
      <c r="I86" s="75"/>
      <c r="V86" s="76"/>
    </row>
    <row r="87" spans="4:22" s="73" customFormat="1" ht="13.5" customHeight="1" x14ac:dyDescent="0.15">
      <c r="D87" s="75"/>
      <c r="I87" s="75"/>
      <c r="V87" s="76"/>
    </row>
    <row r="88" spans="4:22" s="73" customFormat="1" ht="13.5" customHeight="1" x14ac:dyDescent="0.15">
      <c r="D88" s="75"/>
      <c r="I88" s="75"/>
      <c r="V88" s="76"/>
    </row>
    <row r="89" spans="4:22" s="73" customFormat="1" ht="13.5" customHeight="1" x14ac:dyDescent="0.15">
      <c r="D89" s="75"/>
      <c r="I89" s="75"/>
      <c r="V89" s="76"/>
    </row>
    <row r="90" spans="4:22" s="73" customFormat="1" ht="13.5" customHeight="1" x14ac:dyDescent="0.15">
      <c r="D90" s="75"/>
      <c r="I90" s="75"/>
      <c r="V90" s="76"/>
    </row>
    <row r="91" spans="4:22" s="73" customFormat="1" ht="13.5" customHeight="1" x14ac:dyDescent="0.15">
      <c r="D91" s="75"/>
      <c r="I91" s="75"/>
      <c r="V91" s="76"/>
    </row>
    <row r="92" spans="4:22" s="73" customFormat="1" ht="13.5" customHeight="1" x14ac:dyDescent="0.15">
      <c r="D92" s="75"/>
      <c r="I92" s="75"/>
      <c r="V92" s="76"/>
    </row>
    <row r="93" spans="4:22" s="73" customFormat="1" ht="13.5" customHeight="1" x14ac:dyDescent="0.15">
      <c r="D93" s="75"/>
      <c r="I93" s="75"/>
      <c r="V93" s="76"/>
    </row>
    <row r="94" spans="4:22" s="73" customFormat="1" ht="13.5" customHeight="1" x14ac:dyDescent="0.15">
      <c r="D94" s="75"/>
      <c r="I94" s="75"/>
      <c r="V94" s="76"/>
    </row>
    <row r="95" spans="4:22" s="73" customFormat="1" ht="13.5" customHeight="1" x14ac:dyDescent="0.15">
      <c r="D95" s="75"/>
      <c r="I95" s="75"/>
      <c r="V95" s="76"/>
    </row>
    <row r="96" spans="4:22" s="73" customFormat="1" ht="13.5" customHeight="1" x14ac:dyDescent="0.15">
      <c r="D96" s="75"/>
      <c r="I96" s="75"/>
      <c r="V96" s="76"/>
    </row>
    <row r="97" spans="4:22" s="73" customFormat="1" ht="13.5" customHeight="1" x14ac:dyDescent="0.15">
      <c r="D97" s="75"/>
      <c r="I97" s="75"/>
      <c r="V97" s="76"/>
    </row>
    <row r="98" spans="4:22" s="73" customFormat="1" ht="13.5" customHeight="1" x14ac:dyDescent="0.15">
      <c r="D98" s="75"/>
      <c r="I98" s="75"/>
      <c r="V98" s="76"/>
    </row>
    <row r="99" spans="4:22" s="73" customFormat="1" ht="13.5" customHeight="1" x14ac:dyDescent="0.15">
      <c r="D99" s="75"/>
      <c r="I99" s="75"/>
      <c r="V99" s="76"/>
    </row>
    <row r="100" spans="4:22" s="73" customFormat="1" ht="13.5" customHeight="1" x14ac:dyDescent="0.15">
      <c r="D100" s="75"/>
      <c r="I100" s="75"/>
      <c r="V100" s="76"/>
    </row>
    <row r="101" spans="4:22" s="73" customFormat="1" ht="13.5" customHeight="1" x14ac:dyDescent="0.15">
      <c r="D101" s="75"/>
      <c r="I101" s="75"/>
      <c r="V101" s="76"/>
    </row>
    <row r="102" spans="4:22" s="73" customFormat="1" ht="13.5" customHeight="1" x14ac:dyDescent="0.15">
      <c r="D102" s="75"/>
      <c r="I102" s="75"/>
      <c r="V102" s="76"/>
    </row>
    <row r="103" spans="4:22" s="73" customFormat="1" ht="13.5" customHeight="1" x14ac:dyDescent="0.15">
      <c r="D103" s="75"/>
      <c r="I103" s="75"/>
      <c r="V103" s="76"/>
    </row>
    <row r="104" spans="4:22" s="73" customFormat="1" ht="13.5" customHeight="1" x14ac:dyDescent="0.15">
      <c r="D104" s="75"/>
      <c r="I104" s="75"/>
      <c r="V104" s="76"/>
    </row>
    <row r="105" spans="4:22" s="73" customFormat="1" ht="13.5" customHeight="1" x14ac:dyDescent="0.15">
      <c r="D105" s="75"/>
      <c r="I105" s="75"/>
      <c r="V105" s="76"/>
    </row>
    <row r="106" spans="4:22" s="73" customFormat="1" ht="13.5" customHeight="1" x14ac:dyDescent="0.15">
      <c r="D106" s="75"/>
      <c r="I106" s="75"/>
      <c r="V106" s="76"/>
    </row>
    <row r="107" spans="4:22" s="73" customFormat="1" ht="13.5" customHeight="1" x14ac:dyDescent="0.15">
      <c r="D107" s="75"/>
      <c r="I107" s="75"/>
      <c r="V107" s="76"/>
    </row>
    <row r="108" spans="4:22" s="73" customFormat="1" ht="13.5" customHeight="1" x14ac:dyDescent="0.15">
      <c r="D108" s="75"/>
      <c r="I108" s="75"/>
      <c r="V108" s="76"/>
    </row>
    <row r="109" spans="4:22" s="73" customFormat="1" ht="13.5" customHeight="1" x14ac:dyDescent="0.15">
      <c r="D109" s="75"/>
      <c r="I109" s="75"/>
      <c r="V109" s="76"/>
    </row>
    <row r="110" spans="4:22" s="73" customFormat="1" ht="13.5" customHeight="1" x14ac:dyDescent="0.15">
      <c r="D110" s="75"/>
      <c r="I110" s="75"/>
      <c r="V110" s="76"/>
    </row>
    <row r="111" spans="4:22" s="73" customFormat="1" ht="13.5" customHeight="1" x14ac:dyDescent="0.15">
      <c r="D111" s="75"/>
      <c r="I111" s="75"/>
      <c r="V111" s="76"/>
    </row>
    <row r="112" spans="4:22" s="73" customFormat="1" ht="13.5" customHeight="1" x14ac:dyDescent="0.15">
      <c r="D112" s="75"/>
      <c r="I112" s="75"/>
      <c r="V112" s="76"/>
    </row>
    <row r="113" spans="4:22" s="73" customFormat="1" ht="13.5" customHeight="1" x14ac:dyDescent="0.15">
      <c r="D113" s="75"/>
      <c r="I113" s="75"/>
      <c r="V113" s="76"/>
    </row>
    <row r="114" spans="4:22" s="73" customFormat="1" ht="13.5" customHeight="1" x14ac:dyDescent="0.15">
      <c r="D114" s="75"/>
      <c r="I114" s="75"/>
      <c r="V114" s="76"/>
    </row>
    <row r="115" spans="4:22" s="73" customFormat="1" ht="13.5" customHeight="1" x14ac:dyDescent="0.15">
      <c r="D115" s="75"/>
      <c r="I115" s="75"/>
      <c r="V115" s="76"/>
    </row>
    <row r="116" spans="4:22" s="73" customFormat="1" ht="13.5" customHeight="1" x14ac:dyDescent="0.15">
      <c r="D116" s="75"/>
      <c r="I116" s="75"/>
      <c r="V116" s="76"/>
    </row>
    <row r="117" spans="4:22" s="73" customFormat="1" ht="13.5" customHeight="1" x14ac:dyDescent="0.15">
      <c r="D117" s="75"/>
      <c r="I117" s="75"/>
      <c r="V117" s="76"/>
    </row>
    <row r="118" spans="4:22" s="73" customFormat="1" ht="13.5" customHeight="1" x14ac:dyDescent="0.15">
      <c r="D118" s="75"/>
      <c r="I118" s="75"/>
      <c r="V118" s="76"/>
    </row>
    <row r="119" spans="4:22" s="73" customFormat="1" ht="13.5" customHeight="1" x14ac:dyDescent="0.15">
      <c r="D119" s="75"/>
      <c r="I119" s="75"/>
      <c r="V119" s="76"/>
    </row>
    <row r="120" spans="4:22" s="73" customFormat="1" ht="13.5" customHeight="1" x14ac:dyDescent="0.15">
      <c r="D120" s="75"/>
      <c r="I120" s="75"/>
      <c r="V120" s="76"/>
    </row>
    <row r="121" spans="4:22" s="73" customFormat="1" ht="13.5" customHeight="1" x14ac:dyDescent="0.15">
      <c r="D121" s="75"/>
      <c r="I121" s="75"/>
      <c r="V121" s="76"/>
    </row>
    <row r="122" spans="4:22" s="73" customFormat="1" ht="13.5" customHeight="1" x14ac:dyDescent="0.15">
      <c r="D122" s="75"/>
      <c r="I122" s="75"/>
      <c r="V122" s="76"/>
    </row>
    <row r="123" spans="4:22" s="73" customFormat="1" ht="13.5" customHeight="1" x14ac:dyDescent="0.15">
      <c r="D123" s="75"/>
      <c r="I123" s="75"/>
      <c r="V123" s="76"/>
    </row>
    <row r="124" spans="4:22" s="73" customFormat="1" ht="13.5" customHeight="1" x14ac:dyDescent="0.15">
      <c r="D124" s="75"/>
      <c r="I124" s="75"/>
      <c r="V124" s="76"/>
    </row>
    <row r="125" spans="4:22" s="73" customFormat="1" ht="13.5" customHeight="1" x14ac:dyDescent="0.15">
      <c r="D125" s="75"/>
      <c r="I125" s="75"/>
      <c r="V125" s="76"/>
    </row>
    <row r="126" spans="4:22" s="73" customFormat="1" ht="13.5" customHeight="1" x14ac:dyDescent="0.15">
      <c r="D126" s="75"/>
      <c r="I126" s="75"/>
      <c r="V126" s="76"/>
    </row>
    <row r="127" spans="4:22" s="73" customFormat="1" ht="13.5" customHeight="1" x14ac:dyDescent="0.15">
      <c r="D127" s="75"/>
      <c r="I127" s="75"/>
      <c r="V127" s="76"/>
    </row>
    <row r="128" spans="4:22" s="73" customFormat="1" ht="13.5" customHeight="1" x14ac:dyDescent="0.15">
      <c r="D128" s="75"/>
      <c r="I128" s="75"/>
      <c r="V128" s="76"/>
    </row>
    <row r="129" spans="4:22" s="73" customFormat="1" ht="13.5" customHeight="1" x14ac:dyDescent="0.15">
      <c r="D129" s="75"/>
      <c r="I129" s="75"/>
      <c r="V129" s="76"/>
    </row>
    <row r="130" spans="4:22" s="73" customFormat="1" ht="13.5" customHeight="1" x14ac:dyDescent="0.15">
      <c r="D130" s="75"/>
      <c r="I130" s="75"/>
      <c r="V130" s="76"/>
    </row>
    <row r="131" spans="4:22" s="73" customFormat="1" ht="13.5" customHeight="1" x14ac:dyDescent="0.15">
      <c r="D131" s="75"/>
      <c r="I131" s="75"/>
      <c r="V131" s="76"/>
    </row>
    <row r="132" spans="4:22" s="73" customFormat="1" ht="13.5" customHeight="1" x14ac:dyDescent="0.15">
      <c r="D132" s="75"/>
      <c r="I132" s="75"/>
      <c r="V132" s="76"/>
    </row>
    <row r="133" spans="4:22" s="73" customFormat="1" ht="13.5" customHeight="1" x14ac:dyDescent="0.15">
      <c r="D133" s="75"/>
      <c r="I133" s="75"/>
      <c r="V133" s="76"/>
    </row>
    <row r="134" spans="4:22" s="73" customFormat="1" ht="13.5" customHeight="1" x14ac:dyDescent="0.15">
      <c r="D134" s="75"/>
      <c r="I134" s="75"/>
      <c r="V134" s="76"/>
    </row>
    <row r="135" spans="4:22" s="73" customFormat="1" ht="13.5" customHeight="1" x14ac:dyDescent="0.15">
      <c r="D135" s="75"/>
      <c r="I135" s="75"/>
      <c r="V135" s="76"/>
    </row>
    <row r="136" spans="4:22" s="73" customFormat="1" ht="13.5" customHeight="1" x14ac:dyDescent="0.15">
      <c r="D136" s="75"/>
      <c r="I136" s="75"/>
      <c r="V136" s="76"/>
    </row>
    <row r="137" spans="4:22" s="73" customFormat="1" ht="13.5" customHeight="1" x14ac:dyDescent="0.15">
      <c r="D137" s="75"/>
      <c r="I137" s="75"/>
      <c r="V137" s="76"/>
    </row>
    <row r="138" spans="4:22" s="73" customFormat="1" ht="13.5" customHeight="1" x14ac:dyDescent="0.15">
      <c r="D138" s="75"/>
      <c r="I138" s="75"/>
      <c r="V138" s="76"/>
    </row>
    <row r="139" spans="4:22" s="73" customFormat="1" ht="13.5" customHeight="1" x14ac:dyDescent="0.15">
      <c r="D139" s="75"/>
      <c r="I139" s="75"/>
      <c r="V139" s="76"/>
    </row>
    <row r="140" spans="4:22" s="73" customFormat="1" ht="13.5" customHeight="1" x14ac:dyDescent="0.15">
      <c r="D140" s="75"/>
      <c r="I140" s="75"/>
      <c r="V140" s="76"/>
    </row>
    <row r="141" spans="4:22" s="73" customFormat="1" ht="13.5" customHeight="1" x14ac:dyDescent="0.15">
      <c r="D141" s="75"/>
      <c r="I141" s="75"/>
      <c r="V141" s="76"/>
    </row>
    <row r="142" spans="4:22" s="73" customFormat="1" ht="13.5" customHeight="1" x14ac:dyDescent="0.15">
      <c r="D142" s="75"/>
      <c r="I142" s="75"/>
      <c r="V142" s="76"/>
    </row>
    <row r="143" spans="4:22" s="73" customFormat="1" ht="13.5" customHeight="1" x14ac:dyDescent="0.15">
      <c r="D143" s="75"/>
      <c r="I143" s="75"/>
      <c r="V143" s="76"/>
    </row>
    <row r="144" spans="4:22" s="73" customFormat="1" ht="13.5" customHeight="1" x14ac:dyDescent="0.15">
      <c r="D144" s="75"/>
      <c r="I144" s="75"/>
      <c r="V144" s="76"/>
    </row>
    <row r="145" spans="4:22" s="73" customFormat="1" ht="13.5" customHeight="1" x14ac:dyDescent="0.15">
      <c r="D145" s="75"/>
      <c r="I145" s="75"/>
      <c r="V145" s="76"/>
    </row>
    <row r="146" spans="4:22" s="73" customFormat="1" ht="13.5" customHeight="1" x14ac:dyDescent="0.15">
      <c r="D146" s="75"/>
      <c r="I146" s="75"/>
      <c r="V146" s="76"/>
    </row>
    <row r="147" spans="4:22" s="73" customFormat="1" ht="13.5" customHeight="1" x14ac:dyDescent="0.15">
      <c r="D147" s="75"/>
      <c r="I147" s="75"/>
      <c r="V147" s="76"/>
    </row>
  </sheetData>
  <sheetProtection algorithmName="SHA-512" hashValue="PpE97a7OUWS/UDZXJK/+QS1ix/gMOkG0Jye3XsksUdn/x179kGKCaTo+6kXzayqGPMrvOXiS3FEDb1urWAibwA==" saltValue="D9yFdrIg2rOhSs0Puc8p1Q==" spinCount="100000" sheet="1" objects="1" scenarios="1"/>
  <mergeCells count="46">
    <mergeCell ref="B43:F43"/>
    <mergeCell ref="G43:K43"/>
    <mergeCell ref="L43:P43"/>
    <mergeCell ref="Q43:U43"/>
    <mergeCell ref="A1:A2"/>
    <mergeCell ref="B1:F2"/>
    <mergeCell ref="G1:L1"/>
    <mergeCell ref="N1:Q1"/>
    <mergeCell ref="G2:L3"/>
    <mergeCell ref="M2:M3"/>
    <mergeCell ref="N2:Q3"/>
    <mergeCell ref="B3:F3"/>
    <mergeCell ref="B4:F4"/>
    <mergeCell ref="G4:K4"/>
    <mergeCell ref="L4:P4"/>
    <mergeCell ref="B5:D5"/>
    <mergeCell ref="G5:I5"/>
    <mergeCell ref="L5:N5"/>
    <mergeCell ref="Q5:S5"/>
    <mergeCell ref="AA5:AC5"/>
    <mergeCell ref="AE2:AE3"/>
    <mergeCell ref="Q4:U4"/>
    <mergeCell ref="V4:Z4"/>
    <mergeCell ref="AA4:AE4"/>
    <mergeCell ref="V5:X5"/>
    <mergeCell ref="Y1:AD3"/>
    <mergeCell ref="R2:R3"/>
    <mergeCell ref="S2:U3"/>
    <mergeCell ref="S1:U1"/>
    <mergeCell ref="V1:X3"/>
    <mergeCell ref="A60:Y60"/>
    <mergeCell ref="A7:A9"/>
    <mergeCell ref="A57:Y57"/>
    <mergeCell ref="AA57:AC57"/>
    <mergeCell ref="A58:Y58"/>
    <mergeCell ref="AA58:AC58"/>
    <mergeCell ref="A59:Y59"/>
    <mergeCell ref="V43:Z43"/>
    <mergeCell ref="AA43:AE43"/>
    <mergeCell ref="B44:D44"/>
    <mergeCell ref="G44:I44"/>
    <mergeCell ref="L44:N44"/>
    <mergeCell ref="Q44:S44"/>
    <mergeCell ref="V44:X44"/>
    <mergeCell ref="AA44:AC44"/>
    <mergeCell ref="A46:A48"/>
  </mergeCells>
  <phoneticPr fontId="4"/>
  <dataValidations count="2">
    <dataValidation type="whole" imeMode="disabled" allowBlank="1" showErrorMessage="1" errorTitle="入力エラー" error="入力された部数は販売店の持ち部数を超えています。_x000a_表示部数以下の数字を入力して下さい。" sqref="F6:F32 U10:U25 P18:P21 P9 Z11:Z29 K6:K22 P15:P16 P11 P6:P7 U6:U8 Z6:Z9 AE6:AE22" xr:uid="{00000000-0002-0000-0D00-000000000000}">
      <formula1>0</formula1>
      <formula2>E6</formula2>
    </dataValidation>
    <dataValidation type="whole" imeMode="disabled" allowBlank="1" showInputMessage="1" showErrorMessage="1" errorTitle="入力エラー" error="入力された部数は販売店の持ち部数を超えています。_x000a_表示部数以下の数字を入力して下さい。" sqref="P8 P10 P12:P14 P17 U9 Z10" xr:uid="{00000000-0002-0000-0D00-000001000000}">
      <formula1>0</formula1>
      <formula2>0</formula2>
    </dataValidation>
  </dataValidations>
  <printOptions horizontalCentered="1" verticalCentered="1"/>
  <pageMargins left="0.19685039370078741" right="0" top="0" bottom="0.19685039370078741" header="0" footer="0"/>
  <pageSetup paperSize="12" scale="79" orientation="landscape" r:id="rId1"/>
  <ignoredErrors>
    <ignoredError sqref="Y1 S1:S2 N1:N2 G2 B3 B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pageSetUpPr fitToPage="1"/>
  </sheetPr>
  <dimension ref="A1:AF147"/>
  <sheetViews>
    <sheetView showGridLines="0" zoomScale="85" zoomScaleNormal="85" workbookViewId="0">
      <selection activeCell="B1" sqref="B1:F2"/>
    </sheetView>
  </sheetViews>
  <sheetFormatPr defaultRowHeight="13.5" x14ac:dyDescent="0.15"/>
  <cols>
    <col min="2" max="2" width="2.125" customWidth="1"/>
    <col min="3" max="3" width="13.625" customWidth="1"/>
    <col min="4" max="4" width="2.125" style="77" customWidth="1"/>
    <col min="5" max="6" width="8.625" customWidth="1"/>
    <col min="7" max="7" width="2.125" customWidth="1"/>
    <col min="8" max="8" width="13.625" customWidth="1"/>
    <col min="9" max="9" width="2.125" style="77" customWidth="1"/>
    <col min="10" max="11" width="8.625" customWidth="1"/>
    <col min="12" max="12" width="2.125" customWidth="1"/>
    <col min="13" max="13" width="13.625" customWidth="1"/>
    <col min="14" max="14" width="2.125" customWidth="1"/>
    <col min="15" max="16" width="8.625" customWidth="1"/>
    <col min="17" max="17" width="2.125" customWidth="1"/>
    <col min="18" max="18" width="13.625" customWidth="1"/>
    <col min="19" max="19" width="2.125" customWidth="1"/>
    <col min="20" max="21" width="8.625" customWidth="1"/>
    <col min="22" max="22" width="2.125" style="78" customWidth="1"/>
    <col min="23" max="23" width="13.625" customWidth="1"/>
    <col min="24" max="24" width="2.125" customWidth="1"/>
    <col min="25" max="26" width="8.625" customWidth="1"/>
    <col min="27" max="27" width="2.125" customWidth="1"/>
    <col min="28" max="28" width="13.625" customWidth="1"/>
    <col min="29" max="29" width="2.125" customWidth="1"/>
    <col min="30" max="31" width="8.625" customWidth="1"/>
  </cols>
  <sheetData>
    <row r="1" spans="1:32" s="4" customFormat="1" ht="15" customHeight="1" x14ac:dyDescent="0.15">
      <c r="A1" s="423" t="s">
        <v>29</v>
      </c>
      <c r="B1" s="425" t="str">
        <f>IF(記入欄!G2="","",記入欄!G2)</f>
        <v/>
      </c>
      <c r="C1" s="425"/>
      <c r="D1" s="425"/>
      <c r="E1" s="425"/>
      <c r="F1" s="425"/>
      <c r="G1" s="427" t="s">
        <v>33</v>
      </c>
      <c r="H1" s="428"/>
      <c r="I1" s="428"/>
      <c r="J1" s="428"/>
      <c r="K1" s="428"/>
      <c r="L1" s="429"/>
      <c r="M1" s="1" t="s">
        <v>3</v>
      </c>
      <c r="N1" s="430" t="str">
        <f>IF(記入欄!G5="","",記入欄!G5)</f>
        <v/>
      </c>
      <c r="O1" s="431"/>
      <c r="P1" s="431"/>
      <c r="Q1" s="432"/>
      <c r="R1" s="2" t="s">
        <v>31</v>
      </c>
      <c r="S1" s="411" t="str">
        <f>IF(記入欄!G7="","",記入欄!G7)</f>
        <v/>
      </c>
      <c r="T1" s="412"/>
      <c r="U1" s="413"/>
      <c r="V1" s="414" t="s">
        <v>4</v>
      </c>
      <c r="W1" s="415"/>
      <c r="X1" s="416"/>
      <c r="Y1" s="394" t="str">
        <f>IF(記入欄!G8="","",記入欄!G8)</f>
        <v/>
      </c>
      <c r="Z1" s="395"/>
      <c r="AA1" s="395"/>
      <c r="AB1" s="395"/>
      <c r="AC1" s="395"/>
      <c r="AD1" s="396"/>
      <c r="AE1" s="3" t="s">
        <v>0</v>
      </c>
      <c r="AF1" s="88"/>
    </row>
    <row r="2" spans="1:32" s="4" customFormat="1" ht="15" customHeight="1" x14ac:dyDescent="0.15">
      <c r="A2" s="424"/>
      <c r="B2" s="426"/>
      <c r="C2" s="426"/>
      <c r="D2" s="426"/>
      <c r="E2" s="426"/>
      <c r="F2" s="426"/>
      <c r="G2" s="433" t="str">
        <f>IF(記入欄!G4="","",記入欄!G4)</f>
        <v/>
      </c>
      <c r="H2" s="434"/>
      <c r="I2" s="434"/>
      <c r="J2" s="434"/>
      <c r="K2" s="434"/>
      <c r="L2" s="435"/>
      <c r="M2" s="439" t="s">
        <v>2</v>
      </c>
      <c r="N2" s="441" t="str">
        <f>IF(記入欄!G6="","",記入欄!G6)</f>
        <v/>
      </c>
      <c r="O2" s="442"/>
      <c r="P2" s="442"/>
      <c r="Q2" s="443"/>
      <c r="R2" s="403" t="s">
        <v>32</v>
      </c>
      <c r="S2" s="405">
        <f>集計表!R30</f>
        <v>0</v>
      </c>
      <c r="T2" s="406"/>
      <c r="U2" s="407"/>
      <c r="V2" s="417"/>
      <c r="W2" s="418"/>
      <c r="X2" s="419"/>
      <c r="Y2" s="397"/>
      <c r="Z2" s="398"/>
      <c r="AA2" s="398"/>
      <c r="AB2" s="398"/>
      <c r="AC2" s="398"/>
      <c r="AD2" s="399"/>
      <c r="AE2" s="392">
        <v>12</v>
      </c>
    </row>
    <row r="3" spans="1:32" s="4" customFormat="1" ht="15" customHeight="1" x14ac:dyDescent="0.15">
      <c r="A3" s="89" t="s">
        <v>30</v>
      </c>
      <c r="B3" s="447" t="str">
        <f>IF(記入欄!G3="","",記入欄!G3)</f>
        <v/>
      </c>
      <c r="C3" s="447"/>
      <c r="D3" s="447"/>
      <c r="E3" s="447"/>
      <c r="F3" s="447"/>
      <c r="G3" s="436"/>
      <c r="H3" s="437"/>
      <c r="I3" s="437"/>
      <c r="J3" s="437"/>
      <c r="K3" s="437"/>
      <c r="L3" s="438"/>
      <c r="M3" s="440"/>
      <c r="N3" s="444"/>
      <c r="O3" s="445"/>
      <c r="P3" s="445"/>
      <c r="Q3" s="446"/>
      <c r="R3" s="404"/>
      <c r="S3" s="408"/>
      <c r="T3" s="409"/>
      <c r="U3" s="410"/>
      <c r="V3" s="420"/>
      <c r="W3" s="421"/>
      <c r="X3" s="422"/>
      <c r="Y3" s="400"/>
      <c r="Z3" s="401"/>
      <c r="AA3" s="401"/>
      <c r="AB3" s="401"/>
      <c r="AC3" s="401"/>
      <c r="AD3" s="402"/>
      <c r="AE3" s="393"/>
    </row>
    <row r="4" spans="1:32" s="7" customFormat="1" ht="16.5" customHeight="1" x14ac:dyDescent="0.15">
      <c r="A4" s="6" t="s">
        <v>14</v>
      </c>
      <c r="B4" s="386" t="s">
        <v>6</v>
      </c>
      <c r="C4" s="387"/>
      <c r="D4" s="387"/>
      <c r="E4" s="387"/>
      <c r="F4" s="388"/>
      <c r="G4" s="386" t="s">
        <v>7</v>
      </c>
      <c r="H4" s="387"/>
      <c r="I4" s="387"/>
      <c r="J4" s="387"/>
      <c r="K4" s="388"/>
      <c r="L4" s="386" t="s">
        <v>8</v>
      </c>
      <c r="M4" s="387"/>
      <c r="N4" s="387"/>
      <c r="O4" s="387"/>
      <c r="P4" s="388"/>
      <c r="Q4" s="386" t="s">
        <v>9</v>
      </c>
      <c r="R4" s="387"/>
      <c r="S4" s="387"/>
      <c r="T4" s="387"/>
      <c r="U4" s="388"/>
      <c r="V4" s="386" t="s">
        <v>10</v>
      </c>
      <c r="W4" s="387"/>
      <c r="X4" s="387"/>
      <c r="Y4" s="387"/>
      <c r="Z4" s="388"/>
      <c r="AA4" s="386" t="s">
        <v>507</v>
      </c>
      <c r="AB4" s="387"/>
      <c r="AC4" s="387"/>
      <c r="AD4" s="387"/>
      <c r="AE4" s="388"/>
    </row>
    <row r="5" spans="1:32" s="7" customFormat="1" ht="16.5" customHeight="1" x14ac:dyDescent="0.15">
      <c r="A5" s="5">
        <v>34</v>
      </c>
      <c r="B5" s="389" t="s">
        <v>15</v>
      </c>
      <c r="C5" s="390"/>
      <c r="D5" s="391"/>
      <c r="E5" s="8" t="s">
        <v>16</v>
      </c>
      <c r="F5" s="9" t="s">
        <v>17</v>
      </c>
      <c r="G5" s="79"/>
      <c r="H5" s="79"/>
      <c r="I5" s="80"/>
      <c r="J5" s="81"/>
      <c r="K5" s="82"/>
      <c r="L5" s="79"/>
      <c r="M5" s="79"/>
      <c r="N5" s="79"/>
      <c r="O5" s="81"/>
      <c r="P5" s="82"/>
      <c r="Q5" s="79"/>
      <c r="R5" s="79"/>
      <c r="S5" s="79"/>
      <c r="T5" s="81"/>
      <c r="U5" s="82"/>
      <c r="V5" s="79"/>
      <c r="W5" s="79"/>
      <c r="X5" s="79"/>
      <c r="Y5" s="81"/>
      <c r="Z5" s="82"/>
      <c r="AA5" s="79"/>
      <c r="AB5" s="79"/>
      <c r="AC5" s="79"/>
      <c r="AD5" s="81"/>
      <c r="AE5" s="82"/>
    </row>
    <row r="6" spans="1:32" s="18" customFormat="1" ht="16.5" customHeight="1" x14ac:dyDescent="0.15">
      <c r="A6" s="10" t="s">
        <v>556</v>
      </c>
      <c r="B6" s="11"/>
      <c r="C6" s="12" t="s">
        <v>599</v>
      </c>
      <c r="D6" s="13"/>
      <c r="E6" s="14">
        <v>150</v>
      </c>
      <c r="F6" s="151"/>
      <c r="G6" s="128"/>
      <c r="H6" s="129"/>
      <c r="I6" s="130"/>
      <c r="J6" s="131"/>
      <c r="K6" s="109"/>
      <c r="L6" s="128"/>
      <c r="M6" s="129"/>
      <c r="N6" s="130"/>
      <c r="O6" s="131"/>
      <c r="P6" s="109"/>
      <c r="Q6" s="128"/>
      <c r="R6" s="129"/>
      <c r="S6" s="130"/>
      <c r="T6" s="131"/>
      <c r="U6" s="109"/>
      <c r="V6" s="16"/>
      <c r="W6" s="17" t="s">
        <v>595</v>
      </c>
      <c r="X6" s="16"/>
      <c r="Y6" s="14">
        <v>470</v>
      </c>
      <c r="Z6" s="109"/>
      <c r="AA6" s="15"/>
      <c r="AB6" s="12" t="s">
        <v>599</v>
      </c>
      <c r="AC6" s="16"/>
      <c r="AD6" s="14">
        <v>20</v>
      </c>
      <c r="AE6" s="109"/>
    </row>
    <row r="7" spans="1:32" s="18" customFormat="1" ht="16.5" customHeight="1" x14ac:dyDescent="0.15">
      <c r="A7" s="382" t="s">
        <v>557</v>
      </c>
      <c r="B7" s="19"/>
      <c r="C7" s="20" t="s">
        <v>600</v>
      </c>
      <c r="D7" s="21"/>
      <c r="E7" s="22">
        <v>10</v>
      </c>
      <c r="F7" s="110"/>
      <c r="G7" s="117"/>
      <c r="H7" s="118"/>
      <c r="I7" s="113"/>
      <c r="J7" s="116"/>
      <c r="K7" s="110"/>
      <c r="L7" s="117"/>
      <c r="M7" s="118"/>
      <c r="N7" s="113"/>
      <c r="O7" s="116"/>
      <c r="P7" s="110"/>
      <c r="Q7" s="117"/>
      <c r="R7" s="118"/>
      <c r="S7" s="113"/>
      <c r="T7" s="116"/>
      <c r="U7" s="110"/>
      <c r="V7" s="25"/>
      <c r="W7" s="26" t="s">
        <v>596</v>
      </c>
      <c r="X7" s="25"/>
      <c r="Y7" s="22">
        <v>150</v>
      </c>
      <c r="Z7" s="110"/>
      <c r="AA7" s="23"/>
      <c r="AB7" s="24" t="s">
        <v>600</v>
      </c>
      <c r="AC7" s="25"/>
      <c r="AD7" s="22">
        <v>20</v>
      </c>
      <c r="AE7" s="110"/>
    </row>
    <row r="8" spans="1:32" s="18" customFormat="1" ht="16.5" customHeight="1" x14ac:dyDescent="0.15">
      <c r="A8" s="382"/>
      <c r="B8" s="27"/>
      <c r="C8" s="24" t="s">
        <v>602</v>
      </c>
      <c r="D8" s="21"/>
      <c r="E8" s="22">
        <v>120</v>
      </c>
      <c r="F8" s="110"/>
      <c r="G8" s="117"/>
      <c r="H8" s="118"/>
      <c r="I8" s="113"/>
      <c r="J8" s="116"/>
      <c r="K8" s="110"/>
      <c r="L8" s="117"/>
      <c r="M8" s="118"/>
      <c r="N8" s="113"/>
      <c r="O8" s="116"/>
      <c r="P8" s="110"/>
      <c r="Q8" s="117"/>
      <c r="R8" s="118"/>
      <c r="S8" s="113"/>
      <c r="T8" s="116"/>
      <c r="U8" s="110"/>
      <c r="V8" s="25"/>
      <c r="W8" s="26" t="s">
        <v>597</v>
      </c>
      <c r="X8" s="25"/>
      <c r="Y8" s="22">
        <v>810</v>
      </c>
      <c r="Z8" s="110"/>
      <c r="AA8" s="23"/>
      <c r="AB8" s="24" t="s">
        <v>601</v>
      </c>
      <c r="AC8" s="25"/>
      <c r="AD8" s="22">
        <v>10</v>
      </c>
      <c r="AE8" s="110"/>
    </row>
    <row r="9" spans="1:32" s="18" customFormat="1" ht="16.5" customHeight="1" x14ac:dyDescent="0.15">
      <c r="A9" s="382"/>
      <c r="B9" s="23"/>
      <c r="C9" s="24" t="s">
        <v>601</v>
      </c>
      <c r="D9" s="21"/>
      <c r="E9" s="22">
        <v>30</v>
      </c>
      <c r="F9" s="110"/>
      <c r="G9" s="117"/>
      <c r="H9" s="118"/>
      <c r="I9" s="113"/>
      <c r="J9" s="116"/>
      <c r="K9" s="110"/>
      <c r="L9" s="117"/>
      <c r="M9" s="118"/>
      <c r="N9" s="113"/>
      <c r="O9" s="116"/>
      <c r="P9" s="110"/>
      <c r="Q9" s="117"/>
      <c r="R9" s="118"/>
      <c r="S9" s="113"/>
      <c r="T9" s="116"/>
      <c r="U9" s="110"/>
      <c r="V9" s="25"/>
      <c r="W9" s="26" t="s">
        <v>598</v>
      </c>
      <c r="X9" s="25"/>
      <c r="Y9" s="22">
        <v>380</v>
      </c>
      <c r="Z9" s="110"/>
      <c r="AA9" s="117"/>
      <c r="AB9" s="118"/>
      <c r="AC9" s="113"/>
      <c r="AD9" s="116"/>
      <c r="AE9" s="110"/>
    </row>
    <row r="10" spans="1:32" s="18" customFormat="1" ht="16.5" customHeight="1" x14ac:dyDescent="0.15">
      <c r="A10" s="30" t="s">
        <v>248</v>
      </c>
      <c r="B10" s="113"/>
      <c r="C10" s="305"/>
      <c r="D10" s="113"/>
      <c r="E10" s="306"/>
      <c r="F10" s="110"/>
      <c r="G10" s="113"/>
      <c r="H10" s="113"/>
      <c r="I10" s="113"/>
      <c r="J10" s="114"/>
      <c r="K10" s="110"/>
      <c r="L10" s="117"/>
      <c r="M10" s="118"/>
      <c r="N10" s="113"/>
      <c r="O10" s="116"/>
      <c r="P10" s="110"/>
      <c r="Q10" s="117"/>
      <c r="R10" s="118"/>
      <c r="S10" s="113"/>
      <c r="T10" s="116"/>
      <c r="U10" s="110"/>
      <c r="V10" s="113"/>
      <c r="W10" s="117"/>
      <c r="X10" s="113"/>
      <c r="Y10" s="116"/>
      <c r="Z10" s="110"/>
      <c r="AA10" s="117"/>
      <c r="AB10" s="118"/>
      <c r="AC10" s="113"/>
      <c r="AD10" s="116"/>
      <c r="AE10" s="110"/>
    </row>
    <row r="11" spans="1:32" s="18" customFormat="1" ht="16.5" customHeight="1" x14ac:dyDescent="0.15">
      <c r="A11" s="58">
        <f>SUM(F13,K13,P13,U13,Z13,AE13)</f>
        <v>0</v>
      </c>
      <c r="B11" s="117"/>
      <c r="C11" s="118"/>
      <c r="D11" s="124"/>
      <c r="E11" s="116"/>
      <c r="F11" s="110"/>
      <c r="G11" s="117"/>
      <c r="H11" s="118"/>
      <c r="I11" s="125"/>
      <c r="J11" s="116"/>
      <c r="K11" s="110"/>
      <c r="L11" s="117"/>
      <c r="M11" s="118"/>
      <c r="N11" s="113"/>
      <c r="O11" s="116"/>
      <c r="P11" s="110"/>
      <c r="Q11" s="117"/>
      <c r="R11" s="118"/>
      <c r="S11" s="113"/>
      <c r="T11" s="119"/>
      <c r="U11" s="110"/>
      <c r="V11" s="113"/>
      <c r="W11" s="117"/>
      <c r="X11" s="113"/>
      <c r="Y11" s="116"/>
      <c r="Z11" s="110"/>
      <c r="AA11" s="117"/>
      <c r="AB11" s="118"/>
      <c r="AC11" s="113"/>
      <c r="AD11" s="116"/>
      <c r="AE11" s="110"/>
    </row>
    <row r="12" spans="1:32" s="18" customFormat="1" ht="16.5" customHeight="1" x14ac:dyDescent="0.15">
      <c r="A12" s="36"/>
      <c r="B12" s="117"/>
      <c r="C12" s="118"/>
      <c r="D12" s="124"/>
      <c r="E12" s="116"/>
      <c r="F12" s="110"/>
      <c r="G12" s="117"/>
      <c r="H12" s="118"/>
      <c r="I12" s="125"/>
      <c r="J12" s="116"/>
      <c r="K12" s="110"/>
      <c r="L12" s="117"/>
      <c r="M12" s="118"/>
      <c r="N12" s="113"/>
      <c r="O12" s="116"/>
      <c r="P12" s="110"/>
      <c r="Q12" s="117"/>
      <c r="R12" s="118"/>
      <c r="S12" s="113"/>
      <c r="T12" s="119"/>
      <c r="U12" s="110"/>
      <c r="V12" s="113"/>
      <c r="W12" s="117"/>
      <c r="X12" s="113"/>
      <c r="Y12" s="116"/>
      <c r="Z12" s="110"/>
      <c r="AA12" s="117"/>
      <c r="AB12" s="118"/>
      <c r="AC12" s="113"/>
      <c r="AD12" s="116"/>
      <c r="AE12" s="110"/>
    </row>
    <row r="13" spans="1:32" s="18" customFormat="1" ht="16.5" customHeight="1" x14ac:dyDescent="0.15">
      <c r="A13" s="58">
        <f>SUM(E13,J13,O13,T13,Y13,AD13)</f>
        <v>2170</v>
      </c>
      <c r="B13" s="23"/>
      <c r="C13" s="45" t="s">
        <v>5</v>
      </c>
      <c r="D13" s="41"/>
      <c r="E13" s="46">
        <f>SUM(E6:E9)</f>
        <v>310</v>
      </c>
      <c r="F13" s="47" t="str">
        <f>IF((COUNT(F6:F9)=0),"",SUM(F6:F9))</f>
        <v/>
      </c>
      <c r="G13" s="23"/>
      <c r="H13" s="21"/>
      <c r="I13" s="42"/>
      <c r="J13" s="46">
        <v>0</v>
      </c>
      <c r="K13" s="47">
        <v>0</v>
      </c>
      <c r="L13" s="23"/>
      <c r="M13" s="21"/>
      <c r="N13" s="25"/>
      <c r="O13" s="46">
        <v>0</v>
      </c>
      <c r="P13" s="47">
        <v>0</v>
      </c>
      <c r="Q13" s="23"/>
      <c r="R13" s="21"/>
      <c r="S13" s="25"/>
      <c r="T13" s="46">
        <v>0</v>
      </c>
      <c r="U13" s="47">
        <v>0</v>
      </c>
      <c r="V13" s="25"/>
      <c r="W13" s="45" t="s">
        <v>5</v>
      </c>
      <c r="X13" s="25"/>
      <c r="Y13" s="46">
        <f>SUM(Y6:Y9)</f>
        <v>1810</v>
      </c>
      <c r="Z13" s="47" t="str">
        <f>IF((COUNT(Z6:Z9)=0),"",SUM(Z6:Z9))</f>
        <v/>
      </c>
      <c r="AA13" s="23"/>
      <c r="AB13" s="45" t="s">
        <v>5</v>
      </c>
      <c r="AC13" s="25"/>
      <c r="AD13" s="46">
        <f>SUM(AD6:AD8)</f>
        <v>50</v>
      </c>
      <c r="AE13" s="47" t="str">
        <f>IF((COUNT(AE6:AE8)=0),"",SUM(AE6:AE8))</f>
        <v/>
      </c>
    </row>
    <row r="14" spans="1:32" s="18" customFormat="1" ht="16.5" customHeight="1" x14ac:dyDescent="0.15">
      <c r="A14" s="149"/>
      <c r="B14" s="38"/>
      <c r="C14" s="49"/>
      <c r="D14" s="60"/>
      <c r="E14" s="50"/>
      <c r="F14" s="61"/>
      <c r="G14" s="38"/>
      <c r="H14" s="49"/>
      <c r="I14" s="62"/>
      <c r="J14" s="50"/>
      <c r="K14" s="61"/>
      <c r="L14" s="38"/>
      <c r="M14" s="49"/>
      <c r="N14" s="63"/>
      <c r="O14" s="50"/>
      <c r="P14" s="61"/>
      <c r="Q14" s="38"/>
      <c r="R14" s="49"/>
      <c r="S14" s="63"/>
      <c r="T14" s="64"/>
      <c r="U14" s="61"/>
      <c r="V14" s="63"/>
      <c r="W14" s="38"/>
      <c r="X14" s="63"/>
      <c r="Y14" s="50"/>
      <c r="Z14" s="61"/>
      <c r="AA14" s="38"/>
      <c r="AB14" s="49"/>
      <c r="AC14" s="63"/>
      <c r="AD14" s="50"/>
      <c r="AE14" s="61"/>
    </row>
    <row r="15" spans="1:32" s="7" customFormat="1" ht="16.5" customHeight="1" x14ac:dyDescent="0.15">
      <c r="A15" s="6" t="s">
        <v>14</v>
      </c>
      <c r="B15" s="386" t="s">
        <v>578</v>
      </c>
      <c r="C15" s="387"/>
      <c r="D15" s="387"/>
      <c r="E15" s="387"/>
      <c r="F15" s="388"/>
      <c r="G15" s="448" t="s">
        <v>558</v>
      </c>
      <c r="H15" s="449"/>
      <c r="I15" s="449"/>
      <c r="J15" s="449"/>
      <c r="K15" s="450"/>
      <c r="L15" s="448" t="s">
        <v>559</v>
      </c>
      <c r="M15" s="449"/>
      <c r="N15" s="449"/>
      <c r="O15" s="449"/>
      <c r="P15" s="450"/>
      <c r="Q15" s="448" t="s">
        <v>560</v>
      </c>
      <c r="R15" s="449"/>
      <c r="S15" s="449"/>
      <c r="T15" s="449"/>
      <c r="U15" s="450"/>
      <c r="V15" s="448" t="s">
        <v>561</v>
      </c>
      <c r="W15" s="449"/>
      <c r="X15" s="449"/>
      <c r="Y15" s="449"/>
      <c r="Z15" s="450"/>
      <c r="AA15" s="448" t="s">
        <v>507</v>
      </c>
      <c r="AB15" s="449"/>
      <c r="AC15" s="449"/>
      <c r="AD15" s="449"/>
      <c r="AE15" s="450"/>
    </row>
    <row r="16" spans="1:32" s="7" customFormat="1" ht="16.5" customHeight="1" x14ac:dyDescent="0.15">
      <c r="A16" s="5">
        <v>34</v>
      </c>
      <c r="B16" s="280" t="s">
        <v>15</v>
      </c>
      <c r="C16" s="276"/>
      <c r="D16" s="277"/>
      <c r="E16" s="8" t="s">
        <v>16</v>
      </c>
      <c r="F16" s="9" t="s">
        <v>17</v>
      </c>
      <c r="G16" s="280" t="s">
        <v>15</v>
      </c>
      <c r="H16" s="276"/>
      <c r="I16" s="277"/>
      <c r="J16" s="8" t="s">
        <v>16</v>
      </c>
      <c r="K16" s="9" t="s">
        <v>17</v>
      </c>
      <c r="L16" s="280" t="s">
        <v>15</v>
      </c>
      <c r="M16" s="276"/>
      <c r="N16" s="277"/>
      <c r="O16" s="8" t="s">
        <v>16</v>
      </c>
      <c r="P16" s="9" t="s">
        <v>17</v>
      </c>
      <c r="Q16" s="280" t="s">
        <v>15</v>
      </c>
      <c r="R16" s="276"/>
      <c r="S16" s="277"/>
      <c r="T16" s="8" t="s">
        <v>16</v>
      </c>
      <c r="U16" s="9" t="s">
        <v>17</v>
      </c>
      <c r="V16" s="280" t="s">
        <v>15</v>
      </c>
      <c r="W16" s="276"/>
      <c r="X16" s="277"/>
      <c r="Y16" s="8" t="s">
        <v>16</v>
      </c>
      <c r="Z16" s="9" t="s">
        <v>17</v>
      </c>
      <c r="AA16" s="280" t="s">
        <v>15</v>
      </c>
      <c r="AB16" s="276"/>
      <c r="AC16" s="277"/>
      <c r="AD16" s="8" t="s">
        <v>16</v>
      </c>
      <c r="AE16" s="9" t="s">
        <v>17</v>
      </c>
    </row>
    <row r="17" spans="1:31" s="18" customFormat="1" ht="16.5" customHeight="1" x14ac:dyDescent="0.15">
      <c r="A17" s="10" t="s">
        <v>603</v>
      </c>
      <c r="B17" s="25"/>
      <c r="C17" s="83" t="s">
        <v>563</v>
      </c>
      <c r="D17" s="34"/>
      <c r="E17" s="279">
        <v>630</v>
      </c>
      <c r="F17" s="110"/>
      <c r="G17" s="25"/>
      <c r="H17" s="83" t="s">
        <v>563</v>
      </c>
      <c r="I17" s="34"/>
      <c r="J17" s="279">
        <v>1450</v>
      </c>
      <c r="K17" s="110"/>
      <c r="L17" s="25"/>
      <c r="M17" s="83" t="s">
        <v>579</v>
      </c>
      <c r="N17" s="32"/>
      <c r="O17" s="53">
        <v>1900</v>
      </c>
      <c r="P17" s="110"/>
      <c r="Q17" s="121"/>
      <c r="R17" s="118"/>
      <c r="S17" s="122"/>
      <c r="T17" s="119"/>
      <c r="U17" s="110"/>
      <c r="V17" s="39"/>
      <c r="W17" s="55" t="s">
        <v>583</v>
      </c>
      <c r="X17" s="34"/>
      <c r="Y17" s="53">
        <v>3040</v>
      </c>
      <c r="Z17" s="110"/>
      <c r="AA17" s="121"/>
      <c r="AB17" s="118"/>
      <c r="AC17" s="122"/>
      <c r="AD17" s="116"/>
      <c r="AE17" s="110"/>
    </row>
    <row r="18" spans="1:31" s="18" customFormat="1" ht="16.5" customHeight="1" x14ac:dyDescent="0.15">
      <c r="A18" s="382" t="s">
        <v>562</v>
      </c>
      <c r="B18" s="25"/>
      <c r="C18" s="31" t="s">
        <v>564</v>
      </c>
      <c r="D18" s="25"/>
      <c r="E18" s="29">
        <v>1470</v>
      </c>
      <c r="F18" s="110"/>
      <c r="G18" s="25"/>
      <c r="H18" s="31" t="s">
        <v>565</v>
      </c>
      <c r="I18" s="25"/>
      <c r="J18" s="29">
        <v>760</v>
      </c>
      <c r="K18" s="110"/>
      <c r="L18" s="25"/>
      <c r="M18" s="31" t="s">
        <v>580</v>
      </c>
      <c r="N18" s="37"/>
      <c r="O18" s="161" t="s">
        <v>285</v>
      </c>
      <c r="P18" s="110"/>
      <c r="Q18" s="117"/>
      <c r="R18" s="118"/>
      <c r="S18" s="113"/>
      <c r="T18" s="119"/>
      <c r="U18" s="110"/>
      <c r="V18" s="25"/>
      <c r="W18" s="26" t="s">
        <v>584</v>
      </c>
      <c r="X18" s="39"/>
      <c r="Y18" s="22">
        <v>2820</v>
      </c>
      <c r="Z18" s="110"/>
      <c r="AA18" s="117"/>
      <c r="AB18" s="118"/>
      <c r="AC18" s="113"/>
      <c r="AD18" s="116"/>
      <c r="AE18" s="110"/>
    </row>
    <row r="19" spans="1:31" s="18" customFormat="1" ht="16.5" customHeight="1" x14ac:dyDescent="0.15">
      <c r="A19" s="382"/>
      <c r="B19" s="25"/>
      <c r="C19" s="31" t="s">
        <v>565</v>
      </c>
      <c r="D19" s="25"/>
      <c r="E19" s="29">
        <v>1230</v>
      </c>
      <c r="F19" s="110"/>
      <c r="G19" s="23"/>
      <c r="H19" s="31" t="s">
        <v>576</v>
      </c>
      <c r="I19" s="25"/>
      <c r="J19" s="29">
        <v>690</v>
      </c>
      <c r="K19" s="110"/>
      <c r="L19" s="25"/>
      <c r="M19" s="31" t="s">
        <v>581</v>
      </c>
      <c r="N19" s="35"/>
      <c r="O19" s="22">
        <v>130</v>
      </c>
      <c r="P19" s="110"/>
      <c r="Q19" s="117"/>
      <c r="R19" s="118"/>
      <c r="S19" s="113"/>
      <c r="T19" s="116"/>
      <c r="U19" s="110"/>
      <c r="V19" s="25"/>
      <c r="W19" s="26" t="s">
        <v>585</v>
      </c>
      <c r="X19" s="25"/>
      <c r="Y19" s="22">
        <v>1750</v>
      </c>
      <c r="Z19" s="110"/>
      <c r="AA19" s="117"/>
      <c r="AB19" s="118"/>
      <c r="AC19" s="113"/>
      <c r="AD19" s="116"/>
      <c r="AE19" s="110"/>
    </row>
    <row r="20" spans="1:31" s="18" customFormat="1" ht="16.5" customHeight="1" x14ac:dyDescent="0.15">
      <c r="A20" s="382"/>
      <c r="B20" s="23"/>
      <c r="C20" s="31" t="s">
        <v>566</v>
      </c>
      <c r="D20" s="25"/>
      <c r="E20" s="29">
        <v>270</v>
      </c>
      <c r="F20" s="110"/>
      <c r="G20" s="23"/>
      <c r="H20" s="24" t="s">
        <v>575</v>
      </c>
      <c r="I20" s="25"/>
      <c r="J20" s="22">
        <v>630</v>
      </c>
      <c r="K20" s="110"/>
      <c r="L20" s="23"/>
      <c r="M20" s="31" t="s">
        <v>582</v>
      </c>
      <c r="N20" s="35"/>
      <c r="O20" s="161" t="s">
        <v>285</v>
      </c>
      <c r="P20" s="110"/>
      <c r="Q20" s="117"/>
      <c r="R20" s="118"/>
      <c r="S20" s="113"/>
      <c r="T20" s="119"/>
      <c r="U20" s="110"/>
      <c r="V20" s="25"/>
      <c r="W20" s="26" t="s">
        <v>586</v>
      </c>
      <c r="X20" s="25"/>
      <c r="Y20" s="22">
        <v>3000</v>
      </c>
      <c r="Z20" s="110"/>
      <c r="AA20" s="117"/>
      <c r="AB20" s="118"/>
      <c r="AC20" s="113"/>
      <c r="AD20" s="116"/>
      <c r="AE20" s="110"/>
    </row>
    <row r="21" spans="1:31" s="18" customFormat="1" ht="16.5" customHeight="1" x14ac:dyDescent="0.15">
      <c r="A21" s="30" t="s">
        <v>248</v>
      </c>
      <c r="B21" s="27"/>
      <c r="C21" s="24" t="s">
        <v>567</v>
      </c>
      <c r="D21" s="21"/>
      <c r="E21" s="22">
        <v>1010</v>
      </c>
      <c r="F21" s="110"/>
      <c r="G21" s="27"/>
      <c r="H21" s="24" t="s">
        <v>577</v>
      </c>
      <c r="I21" s="25"/>
      <c r="J21" s="22">
        <v>150</v>
      </c>
      <c r="K21" s="110"/>
      <c r="L21" s="123"/>
      <c r="M21" s="118"/>
      <c r="N21" s="126"/>
      <c r="O21" s="116"/>
      <c r="P21" s="110"/>
      <c r="Q21" s="123"/>
      <c r="R21" s="118"/>
      <c r="S21" s="126"/>
      <c r="T21" s="116"/>
      <c r="U21" s="110"/>
      <c r="V21" s="43"/>
      <c r="W21" s="26" t="s">
        <v>587</v>
      </c>
      <c r="X21" s="25"/>
      <c r="Y21" s="22">
        <v>5450</v>
      </c>
      <c r="Z21" s="110"/>
      <c r="AA21" s="123"/>
      <c r="AB21" s="118"/>
      <c r="AC21" s="126"/>
      <c r="AD21" s="116"/>
      <c r="AE21" s="110"/>
    </row>
    <row r="22" spans="1:31" s="18" customFormat="1" ht="16.5" customHeight="1" x14ac:dyDescent="0.15">
      <c r="A22" s="57"/>
      <c r="B22" s="27"/>
      <c r="C22" s="24" t="s">
        <v>568</v>
      </c>
      <c r="D22" s="41"/>
      <c r="E22" s="22">
        <v>1280</v>
      </c>
      <c r="F22" s="110"/>
      <c r="G22" s="123"/>
      <c r="H22" s="118"/>
      <c r="I22" s="125"/>
      <c r="J22" s="116"/>
      <c r="K22" s="110"/>
      <c r="L22" s="123"/>
      <c r="M22" s="118"/>
      <c r="N22" s="126"/>
      <c r="O22" s="116"/>
      <c r="P22" s="110"/>
      <c r="Q22" s="123"/>
      <c r="R22" s="118"/>
      <c r="S22" s="126"/>
      <c r="T22" s="116"/>
      <c r="U22" s="110"/>
      <c r="V22" s="43"/>
      <c r="W22" s="26" t="s">
        <v>588</v>
      </c>
      <c r="X22" s="43"/>
      <c r="Y22" s="22">
        <v>130</v>
      </c>
      <c r="Z22" s="110"/>
      <c r="AA22" s="123"/>
      <c r="AB22" s="118"/>
      <c r="AC22" s="126"/>
      <c r="AD22" s="116"/>
      <c r="AE22" s="110"/>
    </row>
    <row r="23" spans="1:31" s="18" customFormat="1" ht="16.5" customHeight="1" x14ac:dyDescent="0.15">
      <c r="A23" s="57"/>
      <c r="B23" s="27"/>
      <c r="C23" s="24" t="s">
        <v>569</v>
      </c>
      <c r="D23" s="41"/>
      <c r="E23" s="22">
        <v>30</v>
      </c>
      <c r="F23" s="110"/>
      <c r="G23" s="123"/>
      <c r="H23" s="118"/>
      <c r="I23" s="125"/>
      <c r="J23" s="116"/>
      <c r="K23" s="110"/>
      <c r="L23" s="123"/>
      <c r="M23" s="118"/>
      <c r="N23" s="126"/>
      <c r="O23" s="116"/>
      <c r="P23" s="110"/>
      <c r="Q23" s="123"/>
      <c r="R23" s="118"/>
      <c r="S23" s="126"/>
      <c r="T23" s="116"/>
      <c r="U23" s="110"/>
      <c r="V23" s="43"/>
      <c r="W23" s="26" t="s">
        <v>589</v>
      </c>
      <c r="X23" s="43"/>
      <c r="Y23" s="22">
        <v>600</v>
      </c>
      <c r="Z23" s="110"/>
      <c r="AA23" s="123"/>
      <c r="AB23" s="118"/>
      <c r="AC23" s="126"/>
      <c r="AD23" s="116"/>
      <c r="AE23" s="110"/>
    </row>
    <row r="24" spans="1:31" s="18" customFormat="1" ht="16.5" customHeight="1" x14ac:dyDescent="0.15">
      <c r="A24" s="36"/>
      <c r="B24" s="27"/>
      <c r="C24" s="24" t="s">
        <v>570</v>
      </c>
      <c r="D24" s="41"/>
      <c r="E24" s="22">
        <v>450</v>
      </c>
      <c r="F24" s="110"/>
      <c r="G24" s="117"/>
      <c r="H24" s="118"/>
      <c r="I24" s="125"/>
      <c r="J24" s="116"/>
      <c r="K24" s="110"/>
      <c r="L24" s="117"/>
      <c r="M24" s="118"/>
      <c r="N24" s="113"/>
      <c r="O24" s="116"/>
      <c r="P24" s="110"/>
      <c r="Q24" s="117"/>
      <c r="R24" s="118"/>
      <c r="S24" s="113"/>
      <c r="T24" s="119"/>
      <c r="U24" s="110"/>
      <c r="V24" s="25"/>
      <c r="W24" s="26" t="s">
        <v>590</v>
      </c>
      <c r="X24" s="43"/>
      <c r="Y24" s="22">
        <v>420</v>
      </c>
      <c r="Z24" s="110"/>
      <c r="AA24" s="117"/>
      <c r="AB24" s="118"/>
      <c r="AC24" s="113"/>
      <c r="AD24" s="116"/>
      <c r="AE24" s="110"/>
    </row>
    <row r="25" spans="1:31" s="18" customFormat="1" ht="16.5" customHeight="1" x14ac:dyDescent="0.15">
      <c r="A25" s="36"/>
      <c r="B25" s="298"/>
      <c r="C25" s="24" t="s">
        <v>571</v>
      </c>
      <c r="D25" s="41"/>
      <c r="E25" s="22">
        <v>160</v>
      </c>
      <c r="F25" s="110"/>
      <c r="G25" s="117"/>
      <c r="H25" s="118"/>
      <c r="I25" s="125"/>
      <c r="J25" s="116"/>
      <c r="K25" s="110"/>
      <c r="L25" s="117"/>
      <c r="M25" s="118"/>
      <c r="N25" s="113"/>
      <c r="O25" s="116"/>
      <c r="P25" s="110"/>
      <c r="Q25" s="117"/>
      <c r="R25" s="118"/>
      <c r="S25" s="113"/>
      <c r="T25" s="119"/>
      <c r="U25" s="110"/>
      <c r="V25" s="25"/>
      <c r="W25" s="26" t="s">
        <v>591</v>
      </c>
      <c r="X25" s="25"/>
      <c r="Y25" s="22">
        <v>2580</v>
      </c>
      <c r="Z25" s="110"/>
      <c r="AA25" s="117"/>
      <c r="AB25" s="118"/>
      <c r="AC25" s="113"/>
      <c r="AD25" s="116"/>
      <c r="AE25" s="110"/>
    </row>
    <row r="26" spans="1:31" s="18" customFormat="1" ht="16.5" customHeight="1" x14ac:dyDescent="0.15">
      <c r="A26" s="40"/>
      <c r="B26" s="298"/>
      <c r="C26" s="24" t="s">
        <v>572</v>
      </c>
      <c r="D26" s="41"/>
      <c r="E26" s="22">
        <v>170</v>
      </c>
      <c r="F26" s="110"/>
      <c r="G26" s="117"/>
      <c r="H26" s="118"/>
      <c r="I26" s="125"/>
      <c r="J26" s="116"/>
      <c r="K26" s="110"/>
      <c r="L26" s="117"/>
      <c r="M26" s="118"/>
      <c r="N26" s="113"/>
      <c r="O26" s="116"/>
      <c r="P26" s="110"/>
      <c r="Q26" s="117"/>
      <c r="R26" s="118"/>
      <c r="S26" s="113"/>
      <c r="T26" s="119"/>
      <c r="U26" s="110"/>
      <c r="V26" s="25"/>
      <c r="W26" s="26" t="s">
        <v>582</v>
      </c>
      <c r="X26" s="25"/>
      <c r="Y26" s="22">
        <v>950</v>
      </c>
      <c r="Z26" s="110"/>
      <c r="AA26" s="117"/>
      <c r="AB26" s="118"/>
      <c r="AC26" s="113"/>
      <c r="AD26" s="116"/>
      <c r="AE26" s="110"/>
    </row>
    <row r="27" spans="1:31" s="18" customFormat="1" ht="16.5" customHeight="1" x14ac:dyDescent="0.15">
      <c r="A27" s="36"/>
      <c r="B27" s="23"/>
      <c r="C27" s="24" t="s">
        <v>573</v>
      </c>
      <c r="D27" s="41"/>
      <c r="E27" s="22">
        <v>150</v>
      </c>
      <c r="F27" s="110"/>
      <c r="G27" s="117"/>
      <c r="H27" s="118"/>
      <c r="I27" s="125"/>
      <c r="J27" s="116"/>
      <c r="K27" s="110"/>
      <c r="L27" s="117"/>
      <c r="M27" s="118"/>
      <c r="N27" s="113"/>
      <c r="O27" s="116"/>
      <c r="P27" s="110"/>
      <c r="Q27" s="117"/>
      <c r="R27" s="118"/>
      <c r="S27" s="113"/>
      <c r="T27" s="119"/>
      <c r="U27" s="110"/>
      <c r="V27" s="25"/>
      <c r="W27" s="26" t="s">
        <v>592</v>
      </c>
      <c r="X27" s="25"/>
      <c r="Y27" s="22">
        <v>830</v>
      </c>
      <c r="Z27" s="110"/>
      <c r="AA27" s="117"/>
      <c r="AB27" s="118"/>
      <c r="AC27" s="113"/>
      <c r="AD27" s="116"/>
      <c r="AE27" s="110"/>
    </row>
    <row r="28" spans="1:31" s="18" customFormat="1" ht="16.5" customHeight="1" x14ac:dyDescent="0.15">
      <c r="A28" s="57"/>
      <c r="B28" s="27"/>
      <c r="C28" s="24" t="s">
        <v>574</v>
      </c>
      <c r="D28" s="41"/>
      <c r="E28" s="22">
        <v>600</v>
      </c>
      <c r="F28" s="110"/>
      <c r="G28" s="123"/>
      <c r="H28" s="118"/>
      <c r="I28" s="125"/>
      <c r="J28" s="116"/>
      <c r="K28" s="110"/>
      <c r="L28" s="123"/>
      <c r="M28" s="118"/>
      <c r="N28" s="126"/>
      <c r="O28" s="116"/>
      <c r="P28" s="110"/>
      <c r="Q28" s="123"/>
      <c r="R28" s="118"/>
      <c r="S28" s="126"/>
      <c r="T28" s="119"/>
      <c r="U28" s="110"/>
      <c r="V28" s="43"/>
      <c r="W28" s="26" t="s">
        <v>593</v>
      </c>
      <c r="X28" s="25"/>
      <c r="Y28" s="22">
        <v>250</v>
      </c>
      <c r="Z28" s="110"/>
      <c r="AA28" s="123"/>
      <c r="AB28" s="118"/>
      <c r="AC28" s="126"/>
      <c r="AD28" s="116"/>
      <c r="AE28" s="110"/>
    </row>
    <row r="29" spans="1:31" s="18" customFormat="1" ht="16.5" customHeight="1" x14ac:dyDescent="0.15">
      <c r="A29" s="57"/>
      <c r="B29" s="27"/>
      <c r="C29" s="24" t="s">
        <v>575</v>
      </c>
      <c r="D29" s="41"/>
      <c r="E29" s="22">
        <v>90</v>
      </c>
      <c r="F29" s="110"/>
      <c r="G29" s="123"/>
      <c r="H29" s="118"/>
      <c r="I29" s="125"/>
      <c r="J29" s="116"/>
      <c r="K29" s="110"/>
      <c r="L29" s="123"/>
      <c r="M29" s="118"/>
      <c r="N29" s="126"/>
      <c r="O29" s="116"/>
      <c r="P29" s="110"/>
      <c r="Q29" s="123"/>
      <c r="R29" s="118"/>
      <c r="S29" s="126"/>
      <c r="T29" s="119"/>
      <c r="U29" s="110"/>
      <c r="V29" s="43"/>
      <c r="W29" s="26" t="s">
        <v>574</v>
      </c>
      <c r="X29" s="43"/>
      <c r="Y29" s="22">
        <v>1510</v>
      </c>
      <c r="Z29" s="110"/>
      <c r="AA29" s="123"/>
      <c r="AB29" s="118"/>
      <c r="AC29" s="126"/>
      <c r="AD29" s="116"/>
      <c r="AE29" s="110"/>
    </row>
    <row r="30" spans="1:31" s="18" customFormat="1" ht="16.5" customHeight="1" x14ac:dyDescent="0.15">
      <c r="A30" s="36"/>
      <c r="B30" s="123"/>
      <c r="C30" s="118"/>
      <c r="D30" s="124"/>
      <c r="E30" s="116"/>
      <c r="F30" s="110"/>
      <c r="G30" s="123"/>
      <c r="H30" s="118"/>
      <c r="I30" s="125"/>
      <c r="J30" s="116"/>
      <c r="K30" s="110"/>
      <c r="L30" s="123"/>
      <c r="M30" s="118"/>
      <c r="N30" s="126"/>
      <c r="O30" s="116"/>
      <c r="P30" s="110"/>
      <c r="Q30" s="123"/>
      <c r="R30" s="118"/>
      <c r="S30" s="126"/>
      <c r="T30" s="119"/>
      <c r="U30" s="110"/>
      <c r="V30" s="43"/>
      <c r="W30" s="26" t="s">
        <v>594</v>
      </c>
      <c r="X30" s="43"/>
      <c r="Y30" s="22">
        <v>630</v>
      </c>
      <c r="Z30" s="110"/>
      <c r="AA30" s="123"/>
      <c r="AB30" s="118"/>
      <c r="AC30" s="126"/>
      <c r="AD30" s="116"/>
      <c r="AE30" s="110"/>
    </row>
    <row r="31" spans="1:31" s="18" customFormat="1" ht="16.5" customHeight="1" x14ac:dyDescent="0.15">
      <c r="A31" s="36"/>
      <c r="B31" s="123"/>
      <c r="C31" s="118"/>
      <c r="D31" s="124"/>
      <c r="E31" s="116"/>
      <c r="F31" s="110"/>
      <c r="G31" s="123"/>
      <c r="H31" s="118"/>
      <c r="I31" s="125"/>
      <c r="J31" s="116"/>
      <c r="K31" s="110"/>
      <c r="L31" s="123"/>
      <c r="M31" s="118"/>
      <c r="N31" s="126"/>
      <c r="O31" s="116"/>
      <c r="P31" s="110"/>
      <c r="Q31" s="123"/>
      <c r="R31" s="118"/>
      <c r="S31" s="126"/>
      <c r="T31" s="119"/>
      <c r="U31" s="110"/>
      <c r="V31" s="126"/>
      <c r="W31" s="117"/>
      <c r="X31" s="126"/>
      <c r="Y31" s="116"/>
      <c r="Z31" s="110"/>
      <c r="AA31" s="123"/>
      <c r="AB31" s="118"/>
      <c r="AC31" s="126"/>
      <c r="AD31" s="116"/>
      <c r="AE31" s="110"/>
    </row>
    <row r="32" spans="1:31" s="18" customFormat="1" ht="16.5" customHeight="1" x14ac:dyDescent="0.15">
      <c r="A32" s="36"/>
      <c r="B32" s="123"/>
      <c r="C32" s="118"/>
      <c r="D32" s="124"/>
      <c r="E32" s="116"/>
      <c r="F32" s="110"/>
      <c r="G32" s="117"/>
      <c r="H32" s="118"/>
      <c r="I32" s="125"/>
      <c r="J32" s="116"/>
      <c r="K32" s="110"/>
      <c r="L32" s="117"/>
      <c r="M32" s="118"/>
      <c r="N32" s="113"/>
      <c r="O32" s="116"/>
      <c r="P32" s="110"/>
      <c r="Q32" s="117"/>
      <c r="R32" s="118"/>
      <c r="S32" s="113"/>
      <c r="T32" s="116"/>
      <c r="U32" s="110"/>
      <c r="V32" s="113"/>
      <c r="W32" s="117"/>
      <c r="X32" s="113"/>
      <c r="Y32" s="116"/>
      <c r="Z32" s="110"/>
      <c r="AA32" s="117"/>
      <c r="AB32" s="118"/>
      <c r="AC32" s="113"/>
      <c r="AD32" s="116"/>
      <c r="AE32" s="110"/>
    </row>
    <row r="33" spans="1:31" s="18" customFormat="1" ht="16.5" customHeight="1" x14ac:dyDescent="0.15">
      <c r="A33" s="40"/>
      <c r="B33" s="123"/>
      <c r="C33" s="118"/>
      <c r="D33" s="124"/>
      <c r="E33" s="116"/>
      <c r="F33" s="110"/>
      <c r="G33" s="117"/>
      <c r="H33" s="118"/>
      <c r="I33" s="125"/>
      <c r="J33" s="116"/>
      <c r="K33" s="110"/>
      <c r="L33" s="117"/>
      <c r="M33" s="118"/>
      <c r="N33" s="113"/>
      <c r="O33" s="116"/>
      <c r="P33" s="110"/>
      <c r="Q33" s="117"/>
      <c r="R33" s="118"/>
      <c r="S33" s="113"/>
      <c r="T33" s="119"/>
      <c r="U33" s="110"/>
      <c r="V33" s="113"/>
      <c r="W33" s="117"/>
      <c r="X33" s="113"/>
      <c r="Y33" s="116"/>
      <c r="Z33" s="110"/>
      <c r="AA33" s="117"/>
      <c r="AB33" s="118"/>
      <c r="AC33" s="113"/>
      <c r="AD33" s="116"/>
      <c r="AE33" s="110"/>
    </row>
    <row r="34" spans="1:31" s="18" customFormat="1" ht="16.5" customHeight="1" x14ac:dyDescent="0.15">
      <c r="A34" s="36"/>
      <c r="B34" s="136"/>
      <c r="C34" s="133"/>
      <c r="D34" s="132"/>
      <c r="E34" s="137"/>
      <c r="F34" s="112"/>
      <c r="G34" s="136"/>
      <c r="H34" s="133"/>
      <c r="I34" s="132"/>
      <c r="J34" s="137"/>
      <c r="K34" s="112"/>
      <c r="L34" s="136"/>
      <c r="M34" s="133"/>
      <c r="N34" s="132"/>
      <c r="O34" s="137"/>
      <c r="P34" s="112"/>
      <c r="Q34" s="136"/>
      <c r="R34" s="133"/>
      <c r="S34" s="132"/>
      <c r="T34" s="137"/>
      <c r="U34" s="112"/>
      <c r="V34" s="139"/>
      <c r="W34" s="132"/>
      <c r="X34" s="139"/>
      <c r="Y34" s="137"/>
      <c r="Z34" s="112"/>
      <c r="AA34" s="138"/>
      <c r="AB34" s="136"/>
      <c r="AC34" s="139"/>
      <c r="AD34" s="137"/>
      <c r="AE34" s="112"/>
    </row>
    <row r="35" spans="1:31" s="18" customFormat="1" ht="16.5" customHeight="1" x14ac:dyDescent="0.15">
      <c r="A35" s="57"/>
      <c r="B35" s="118"/>
      <c r="C35" s="113"/>
      <c r="D35" s="117"/>
      <c r="E35" s="116"/>
      <c r="F35" s="110"/>
      <c r="G35" s="118"/>
      <c r="H35" s="113"/>
      <c r="I35" s="117"/>
      <c r="J35" s="116"/>
      <c r="K35" s="110"/>
      <c r="L35" s="118"/>
      <c r="M35" s="113"/>
      <c r="N35" s="117"/>
      <c r="O35" s="116"/>
      <c r="P35" s="110"/>
      <c r="Q35" s="118"/>
      <c r="R35" s="113"/>
      <c r="S35" s="117"/>
      <c r="T35" s="116"/>
      <c r="U35" s="110"/>
      <c r="V35" s="126"/>
      <c r="W35" s="117"/>
      <c r="X35" s="126"/>
      <c r="Y35" s="116"/>
      <c r="Z35" s="110"/>
      <c r="AA35" s="123"/>
      <c r="AB35" s="118"/>
      <c r="AC35" s="126"/>
      <c r="AD35" s="116"/>
      <c r="AE35" s="110"/>
    </row>
    <row r="36" spans="1:31" s="18" customFormat="1" ht="16.5" customHeight="1" x14ac:dyDescent="0.15">
      <c r="A36" s="57"/>
      <c r="B36" s="118"/>
      <c r="C36" s="113"/>
      <c r="D36" s="117"/>
      <c r="E36" s="116"/>
      <c r="F36" s="110"/>
      <c r="G36" s="118"/>
      <c r="H36" s="113"/>
      <c r="I36" s="117"/>
      <c r="J36" s="116"/>
      <c r="K36" s="110"/>
      <c r="L36" s="118"/>
      <c r="M36" s="113"/>
      <c r="N36" s="117"/>
      <c r="O36" s="116"/>
      <c r="P36" s="110"/>
      <c r="Q36" s="118"/>
      <c r="R36" s="113"/>
      <c r="S36" s="117"/>
      <c r="T36" s="116"/>
      <c r="U36" s="110"/>
      <c r="V36" s="126"/>
      <c r="W36" s="117"/>
      <c r="X36" s="126"/>
      <c r="Y36" s="116"/>
      <c r="Z36" s="110"/>
      <c r="AA36" s="123"/>
      <c r="AB36" s="118"/>
      <c r="AC36" s="126"/>
      <c r="AD36" s="116"/>
      <c r="AE36" s="110"/>
    </row>
    <row r="37" spans="1:31" s="18" customFormat="1" ht="16.5" customHeight="1" x14ac:dyDescent="0.15">
      <c r="A37" s="36"/>
      <c r="B37" s="118"/>
      <c r="C37" s="113"/>
      <c r="D37" s="117"/>
      <c r="E37" s="116"/>
      <c r="F37" s="110"/>
      <c r="G37" s="118"/>
      <c r="H37" s="113"/>
      <c r="I37" s="117"/>
      <c r="J37" s="116"/>
      <c r="K37" s="110"/>
      <c r="L37" s="118"/>
      <c r="M37" s="113"/>
      <c r="N37" s="117"/>
      <c r="O37" s="116"/>
      <c r="P37" s="110"/>
      <c r="Q37" s="118"/>
      <c r="R37" s="113"/>
      <c r="S37" s="117"/>
      <c r="T37" s="116"/>
      <c r="U37" s="110"/>
      <c r="V37" s="126"/>
      <c r="W37" s="117"/>
      <c r="X37" s="126"/>
      <c r="Y37" s="116"/>
      <c r="Z37" s="110"/>
      <c r="AA37" s="123"/>
      <c r="AB37" s="118"/>
      <c r="AC37" s="126"/>
      <c r="AD37" s="116"/>
      <c r="AE37" s="110"/>
    </row>
    <row r="38" spans="1:31" s="18" customFormat="1" ht="16.5" customHeight="1" x14ac:dyDescent="0.15">
      <c r="A38" s="36"/>
      <c r="B38" s="118"/>
      <c r="C38" s="113"/>
      <c r="D38" s="117"/>
      <c r="E38" s="116"/>
      <c r="F38" s="110"/>
      <c r="G38" s="118"/>
      <c r="H38" s="113"/>
      <c r="I38" s="117"/>
      <c r="J38" s="116"/>
      <c r="K38" s="110"/>
      <c r="L38" s="118"/>
      <c r="M38" s="113"/>
      <c r="N38" s="117"/>
      <c r="O38" s="116"/>
      <c r="P38" s="110"/>
      <c r="Q38" s="118"/>
      <c r="R38" s="113"/>
      <c r="S38" s="117"/>
      <c r="T38" s="116"/>
      <c r="U38" s="110"/>
      <c r="V38" s="126"/>
      <c r="W38" s="117"/>
      <c r="X38" s="126"/>
      <c r="Y38" s="116"/>
      <c r="Z38" s="110"/>
      <c r="AA38" s="123"/>
      <c r="AB38" s="118"/>
      <c r="AC38" s="126"/>
      <c r="AD38" s="116"/>
      <c r="AE38" s="110"/>
    </row>
    <row r="39" spans="1:31" s="18" customFormat="1" ht="16.5" customHeight="1" x14ac:dyDescent="0.15">
      <c r="A39" s="36"/>
      <c r="B39" s="132"/>
      <c r="C39" s="113"/>
      <c r="D39" s="115"/>
      <c r="E39" s="116"/>
      <c r="F39" s="110"/>
      <c r="G39" s="113"/>
      <c r="H39" s="136"/>
      <c r="I39" s="113"/>
      <c r="J39" s="116"/>
      <c r="K39" s="110"/>
      <c r="L39" s="118"/>
      <c r="M39" s="113"/>
      <c r="N39" s="115"/>
      <c r="O39" s="116"/>
      <c r="P39" s="110"/>
      <c r="Q39" s="118"/>
      <c r="R39" s="113"/>
      <c r="S39" s="117"/>
      <c r="T39" s="116"/>
      <c r="U39" s="110"/>
      <c r="V39" s="113"/>
      <c r="W39" s="117"/>
      <c r="X39" s="113"/>
      <c r="Y39" s="116"/>
      <c r="Z39" s="110"/>
      <c r="AA39" s="117"/>
      <c r="AB39" s="118"/>
      <c r="AC39" s="113"/>
      <c r="AD39" s="116"/>
      <c r="AE39" s="110"/>
    </row>
    <row r="40" spans="1:31" s="18" customFormat="1" ht="16.5" customHeight="1" x14ac:dyDescent="0.15">
      <c r="A40" s="36"/>
      <c r="B40" s="117"/>
      <c r="C40" s="136"/>
      <c r="D40" s="113"/>
      <c r="E40" s="116"/>
      <c r="F40" s="110"/>
      <c r="G40" s="113"/>
      <c r="H40" s="118"/>
      <c r="I40" s="113"/>
      <c r="J40" s="116"/>
      <c r="K40" s="110"/>
      <c r="L40" s="118"/>
      <c r="M40" s="113"/>
      <c r="N40" s="115"/>
      <c r="O40" s="116"/>
      <c r="P40" s="110"/>
      <c r="Q40" s="118"/>
      <c r="R40" s="136"/>
      <c r="S40" s="118"/>
      <c r="T40" s="119"/>
      <c r="U40" s="110"/>
      <c r="V40" s="113"/>
      <c r="W40" s="117"/>
      <c r="X40" s="113"/>
      <c r="Y40" s="116"/>
      <c r="Z40" s="110"/>
      <c r="AA40" s="117"/>
      <c r="AB40" s="118"/>
      <c r="AC40" s="113"/>
      <c r="AD40" s="116"/>
      <c r="AE40" s="110"/>
    </row>
    <row r="41" spans="1:31" s="18" customFormat="1" ht="16.5" customHeight="1" x14ac:dyDescent="0.15">
      <c r="A41" s="36"/>
      <c r="B41" s="117"/>
      <c r="C41" s="118"/>
      <c r="D41" s="113"/>
      <c r="E41" s="116"/>
      <c r="F41" s="110"/>
      <c r="G41" s="113"/>
      <c r="H41" s="118"/>
      <c r="I41" s="113"/>
      <c r="J41" s="116"/>
      <c r="K41" s="110"/>
      <c r="L41" s="118"/>
      <c r="M41" s="113"/>
      <c r="N41" s="115"/>
      <c r="O41" s="116"/>
      <c r="P41" s="110"/>
      <c r="Q41" s="118"/>
      <c r="R41" s="118"/>
      <c r="S41" s="118"/>
      <c r="T41" s="119"/>
      <c r="U41" s="110"/>
      <c r="V41" s="113"/>
      <c r="W41" s="117"/>
      <c r="X41" s="113"/>
      <c r="Y41" s="116"/>
      <c r="Z41" s="110"/>
      <c r="AA41" s="117"/>
      <c r="AB41" s="118"/>
      <c r="AC41" s="113"/>
      <c r="AD41" s="116"/>
      <c r="AE41" s="110"/>
    </row>
    <row r="42" spans="1:31" s="18" customFormat="1" ht="16.5" customHeight="1" x14ac:dyDescent="0.15">
      <c r="A42" s="36"/>
      <c r="B42" s="117"/>
      <c r="C42" s="118"/>
      <c r="D42" s="113"/>
      <c r="E42" s="116"/>
      <c r="F42" s="110"/>
      <c r="G42" s="113"/>
      <c r="H42" s="118"/>
      <c r="I42" s="113"/>
      <c r="J42" s="116"/>
      <c r="K42" s="110"/>
      <c r="L42" s="113"/>
      <c r="M42" s="136"/>
      <c r="N42" s="113"/>
      <c r="O42" s="116"/>
      <c r="P42" s="110"/>
      <c r="Q42" s="113"/>
      <c r="R42" s="118"/>
      <c r="S42" s="113"/>
      <c r="T42" s="119"/>
      <c r="U42" s="110"/>
      <c r="V42" s="113"/>
      <c r="W42" s="117"/>
      <c r="X42" s="113"/>
      <c r="Y42" s="116"/>
      <c r="Z42" s="110"/>
      <c r="AA42" s="117"/>
      <c r="AB42" s="118"/>
      <c r="AC42" s="113"/>
      <c r="AD42" s="116"/>
      <c r="AE42" s="110"/>
    </row>
    <row r="43" spans="1:31" s="18" customFormat="1" ht="16.5" customHeight="1" x14ac:dyDescent="0.15">
      <c r="A43" s="36"/>
      <c r="B43" s="117"/>
      <c r="C43" s="118"/>
      <c r="D43" s="113"/>
      <c r="E43" s="116"/>
      <c r="F43" s="110"/>
      <c r="G43" s="113"/>
      <c r="H43" s="118"/>
      <c r="I43" s="113"/>
      <c r="J43" s="116"/>
      <c r="K43" s="110"/>
      <c r="L43" s="113"/>
      <c r="M43" s="118"/>
      <c r="N43" s="113"/>
      <c r="O43" s="116"/>
      <c r="P43" s="110"/>
      <c r="Q43" s="117"/>
      <c r="R43" s="118"/>
      <c r="S43" s="113"/>
      <c r="T43" s="119"/>
      <c r="U43" s="110"/>
      <c r="V43" s="113"/>
      <c r="W43" s="117"/>
      <c r="X43" s="113"/>
      <c r="Y43" s="116"/>
      <c r="Z43" s="110"/>
      <c r="AA43" s="117"/>
      <c r="AB43" s="118"/>
      <c r="AC43" s="113"/>
      <c r="AD43" s="116"/>
      <c r="AE43" s="110"/>
    </row>
    <row r="44" spans="1:31" s="18" customFormat="1" ht="16.5" customHeight="1" x14ac:dyDescent="0.15">
      <c r="A44" s="36"/>
      <c r="B44" s="117"/>
      <c r="C44" s="118"/>
      <c r="D44" s="113"/>
      <c r="E44" s="116"/>
      <c r="F44" s="110"/>
      <c r="G44" s="113"/>
      <c r="H44" s="118"/>
      <c r="I44" s="113"/>
      <c r="J44" s="116"/>
      <c r="K44" s="110"/>
      <c r="L44" s="113"/>
      <c r="M44" s="118"/>
      <c r="N44" s="113"/>
      <c r="O44" s="116"/>
      <c r="P44" s="110"/>
      <c r="Q44" s="117"/>
      <c r="R44" s="118"/>
      <c r="S44" s="113"/>
      <c r="T44" s="119"/>
      <c r="U44" s="110"/>
      <c r="V44" s="113"/>
      <c r="W44" s="117"/>
      <c r="X44" s="113"/>
      <c r="Y44" s="116"/>
      <c r="Z44" s="110"/>
      <c r="AA44" s="117"/>
      <c r="AB44" s="118"/>
      <c r="AC44" s="113"/>
      <c r="AD44" s="116"/>
      <c r="AE44" s="110"/>
    </row>
    <row r="45" spans="1:31" s="18" customFormat="1" ht="16.5" customHeight="1" x14ac:dyDescent="0.15">
      <c r="A45" s="36"/>
      <c r="B45" s="121"/>
      <c r="C45" s="118"/>
      <c r="D45" s="113"/>
      <c r="E45" s="116"/>
      <c r="F45" s="110"/>
      <c r="G45" s="113"/>
      <c r="H45" s="118"/>
      <c r="I45" s="113"/>
      <c r="J45" s="116"/>
      <c r="K45" s="110"/>
      <c r="L45" s="113"/>
      <c r="M45" s="118"/>
      <c r="N45" s="113"/>
      <c r="O45" s="116"/>
      <c r="P45" s="110"/>
      <c r="Q45" s="117"/>
      <c r="R45" s="118"/>
      <c r="S45" s="113"/>
      <c r="T45" s="119"/>
      <c r="U45" s="110"/>
      <c r="V45" s="113"/>
      <c r="W45" s="117"/>
      <c r="X45" s="113"/>
      <c r="Y45" s="116"/>
      <c r="Z45" s="110"/>
      <c r="AA45" s="117"/>
      <c r="AB45" s="118"/>
      <c r="AC45" s="113"/>
      <c r="AD45" s="116"/>
      <c r="AE45" s="110"/>
    </row>
    <row r="46" spans="1:31" s="18" customFormat="1" ht="16.5" customHeight="1" x14ac:dyDescent="0.15">
      <c r="A46" s="36"/>
      <c r="B46" s="118"/>
      <c r="C46" s="118"/>
      <c r="D46" s="118"/>
      <c r="E46" s="116"/>
      <c r="F46" s="110"/>
      <c r="G46" s="118"/>
      <c r="H46" s="118"/>
      <c r="I46" s="118"/>
      <c r="J46" s="116"/>
      <c r="K46" s="110"/>
      <c r="L46" s="118"/>
      <c r="M46" s="118"/>
      <c r="N46" s="118"/>
      <c r="O46" s="116"/>
      <c r="P46" s="110"/>
      <c r="Q46" s="117"/>
      <c r="R46" s="118"/>
      <c r="S46" s="113"/>
      <c r="T46" s="119"/>
      <c r="U46" s="110"/>
      <c r="V46" s="113"/>
      <c r="W46" s="117"/>
      <c r="X46" s="113"/>
      <c r="Y46" s="116"/>
      <c r="Z46" s="110"/>
      <c r="AA46" s="117"/>
      <c r="AB46" s="118"/>
      <c r="AC46" s="113"/>
      <c r="AD46" s="116"/>
      <c r="AE46" s="110"/>
    </row>
    <row r="47" spans="1:31" s="18" customFormat="1" ht="16.5" customHeight="1" x14ac:dyDescent="0.15">
      <c r="A47" s="36"/>
      <c r="B47" s="117"/>
      <c r="C47" s="118"/>
      <c r="D47" s="124"/>
      <c r="E47" s="116"/>
      <c r="F47" s="110"/>
      <c r="G47" s="117"/>
      <c r="H47" s="118"/>
      <c r="I47" s="125"/>
      <c r="J47" s="116"/>
      <c r="K47" s="110"/>
      <c r="L47" s="117"/>
      <c r="M47" s="118"/>
      <c r="N47" s="113"/>
      <c r="O47" s="116"/>
      <c r="P47" s="110"/>
      <c r="Q47" s="117"/>
      <c r="R47" s="118"/>
      <c r="S47" s="113"/>
      <c r="T47" s="119"/>
      <c r="U47" s="110"/>
      <c r="V47" s="113"/>
      <c r="W47" s="117"/>
      <c r="X47" s="113"/>
      <c r="Y47" s="116"/>
      <c r="Z47" s="110"/>
      <c r="AA47" s="117"/>
      <c r="AB47" s="118"/>
      <c r="AC47" s="113"/>
      <c r="AD47" s="116"/>
      <c r="AE47" s="110"/>
    </row>
    <row r="48" spans="1:31" s="18" customFormat="1" ht="16.5" customHeight="1" x14ac:dyDescent="0.15">
      <c r="A48" s="36"/>
      <c r="B48" s="117"/>
      <c r="C48" s="118"/>
      <c r="D48" s="124"/>
      <c r="E48" s="116"/>
      <c r="F48" s="110"/>
      <c r="G48" s="117"/>
      <c r="H48" s="118"/>
      <c r="I48" s="125"/>
      <c r="J48" s="116"/>
      <c r="K48" s="110"/>
      <c r="L48" s="117"/>
      <c r="M48" s="118"/>
      <c r="N48" s="113"/>
      <c r="O48" s="116"/>
      <c r="P48" s="110"/>
      <c r="Q48" s="117"/>
      <c r="R48" s="118"/>
      <c r="S48" s="113"/>
      <c r="T48" s="119"/>
      <c r="U48" s="110"/>
      <c r="V48" s="113"/>
      <c r="W48" s="117"/>
      <c r="X48" s="113"/>
      <c r="Y48" s="116"/>
      <c r="Z48" s="110"/>
      <c r="AA48" s="117"/>
      <c r="AB48" s="118"/>
      <c r="AC48" s="113"/>
      <c r="AD48" s="116"/>
      <c r="AE48" s="110"/>
    </row>
    <row r="49" spans="1:31" s="18" customFormat="1" ht="16.5" customHeight="1" x14ac:dyDescent="0.15">
      <c r="A49" s="36"/>
      <c r="B49" s="117"/>
      <c r="C49" s="118"/>
      <c r="D49" s="124"/>
      <c r="E49" s="116"/>
      <c r="F49" s="110"/>
      <c r="G49" s="117"/>
      <c r="H49" s="118"/>
      <c r="I49" s="125"/>
      <c r="J49" s="116"/>
      <c r="K49" s="110"/>
      <c r="L49" s="117"/>
      <c r="M49" s="118"/>
      <c r="N49" s="113"/>
      <c r="O49" s="116"/>
      <c r="P49" s="110"/>
      <c r="Q49" s="117"/>
      <c r="R49" s="118"/>
      <c r="S49" s="113"/>
      <c r="T49" s="116"/>
      <c r="U49" s="110"/>
      <c r="V49" s="113"/>
      <c r="W49" s="117"/>
      <c r="X49" s="113"/>
      <c r="Y49" s="116"/>
      <c r="Z49" s="110"/>
      <c r="AA49" s="117"/>
      <c r="AB49" s="118"/>
      <c r="AC49" s="113"/>
      <c r="AD49" s="116"/>
      <c r="AE49" s="110"/>
    </row>
    <row r="50" spans="1:31" s="18" customFormat="1" ht="16.5" customHeight="1" x14ac:dyDescent="0.15">
      <c r="A50" s="40"/>
      <c r="B50" s="117"/>
      <c r="C50" s="118"/>
      <c r="D50" s="124"/>
      <c r="E50" s="116"/>
      <c r="F50" s="110"/>
      <c r="G50" s="117"/>
      <c r="H50" s="118"/>
      <c r="I50" s="125"/>
      <c r="J50" s="116"/>
      <c r="K50" s="110"/>
      <c r="L50" s="117"/>
      <c r="M50" s="118"/>
      <c r="N50" s="113"/>
      <c r="O50" s="116"/>
      <c r="P50" s="110"/>
      <c r="Q50" s="117"/>
      <c r="R50" s="118"/>
      <c r="S50" s="113"/>
      <c r="T50" s="119"/>
      <c r="U50" s="110"/>
      <c r="V50" s="113"/>
      <c r="W50" s="117"/>
      <c r="X50" s="113"/>
      <c r="Y50" s="116"/>
      <c r="Z50" s="110"/>
      <c r="AA50" s="117"/>
      <c r="AB50" s="118"/>
      <c r="AC50" s="113"/>
      <c r="AD50" s="116"/>
      <c r="AE50" s="110"/>
    </row>
    <row r="51" spans="1:31" s="18" customFormat="1" ht="16.5" customHeight="1" x14ac:dyDescent="0.15">
      <c r="A51" s="36"/>
      <c r="B51" s="117"/>
      <c r="C51" s="118"/>
      <c r="D51" s="124"/>
      <c r="E51" s="116"/>
      <c r="F51" s="110"/>
      <c r="G51" s="117"/>
      <c r="H51" s="118"/>
      <c r="I51" s="125"/>
      <c r="J51" s="116"/>
      <c r="K51" s="110"/>
      <c r="L51" s="117"/>
      <c r="M51" s="118"/>
      <c r="N51" s="113"/>
      <c r="O51" s="116"/>
      <c r="P51" s="110"/>
      <c r="Q51" s="117"/>
      <c r="R51" s="118"/>
      <c r="S51" s="113"/>
      <c r="T51" s="119"/>
      <c r="U51" s="110"/>
      <c r="V51" s="113"/>
      <c r="W51" s="117"/>
      <c r="X51" s="113"/>
      <c r="Y51" s="116"/>
      <c r="Z51" s="110"/>
      <c r="AA51" s="117"/>
      <c r="AB51" s="118"/>
      <c r="AC51" s="113"/>
      <c r="AD51" s="116"/>
      <c r="AE51" s="110"/>
    </row>
    <row r="52" spans="1:31" s="18" customFormat="1" ht="16.5" customHeight="1" x14ac:dyDescent="0.15">
      <c r="A52" s="58">
        <f>SUM(F54,K54,P54,U54,Z54,AE54)</f>
        <v>0</v>
      </c>
      <c r="B52" s="117"/>
      <c r="C52" s="118"/>
      <c r="D52" s="124"/>
      <c r="E52" s="116"/>
      <c r="F52" s="110"/>
      <c r="G52" s="117"/>
      <c r="H52" s="118"/>
      <c r="I52" s="125"/>
      <c r="J52" s="116"/>
      <c r="K52" s="110"/>
      <c r="L52" s="117"/>
      <c r="M52" s="118"/>
      <c r="N52" s="113"/>
      <c r="O52" s="116"/>
      <c r="P52" s="110"/>
      <c r="Q52" s="117"/>
      <c r="R52" s="118"/>
      <c r="S52" s="113"/>
      <c r="T52" s="119"/>
      <c r="U52" s="110"/>
      <c r="V52" s="113"/>
      <c r="W52" s="117"/>
      <c r="X52" s="113"/>
      <c r="Y52" s="116"/>
      <c r="Z52" s="110"/>
      <c r="AA52" s="117"/>
      <c r="AB52" s="118"/>
      <c r="AC52" s="113"/>
      <c r="AD52" s="116"/>
      <c r="AE52" s="110"/>
    </row>
    <row r="53" spans="1:31" s="18" customFormat="1" ht="16.5" customHeight="1" x14ac:dyDescent="0.15">
      <c r="A53" s="36"/>
      <c r="B53" s="117"/>
      <c r="C53" s="118"/>
      <c r="D53" s="124"/>
      <c r="E53" s="116"/>
      <c r="F53" s="110"/>
      <c r="G53" s="117"/>
      <c r="H53" s="118"/>
      <c r="I53" s="125"/>
      <c r="J53" s="116"/>
      <c r="K53" s="110"/>
      <c r="L53" s="117"/>
      <c r="M53" s="118"/>
      <c r="N53" s="113"/>
      <c r="O53" s="116"/>
      <c r="P53" s="110"/>
      <c r="Q53" s="117"/>
      <c r="R53" s="118"/>
      <c r="S53" s="113"/>
      <c r="T53" s="119"/>
      <c r="U53" s="110"/>
      <c r="V53" s="113"/>
      <c r="W53" s="117"/>
      <c r="X53" s="113"/>
      <c r="Y53" s="116"/>
      <c r="Z53" s="110"/>
      <c r="AA53" s="117"/>
      <c r="AB53" s="118"/>
      <c r="AC53" s="113"/>
      <c r="AD53" s="116"/>
      <c r="AE53" s="110"/>
    </row>
    <row r="54" spans="1:31" s="18" customFormat="1" ht="16.5" customHeight="1" x14ac:dyDescent="0.15">
      <c r="A54" s="58">
        <f>SUM(E54,J54,O54,T54,Y54,AD54)</f>
        <v>37210</v>
      </c>
      <c r="B54" s="23"/>
      <c r="C54" s="45" t="s">
        <v>5</v>
      </c>
      <c r="D54" s="41"/>
      <c r="E54" s="46">
        <f>SUM(E17:E29)</f>
        <v>7540</v>
      </c>
      <c r="F54" s="47" t="str">
        <f>IF((COUNT(F17:F29)=0),"",SUM(F17:F29))</f>
        <v/>
      </c>
      <c r="G54" s="23"/>
      <c r="H54" s="45" t="s">
        <v>5</v>
      </c>
      <c r="I54" s="42"/>
      <c r="J54" s="46">
        <f>SUM(J17:J21)</f>
        <v>3680</v>
      </c>
      <c r="K54" s="47" t="str">
        <f>IF((COUNT(K17:K21)=0),"",SUM(K17:K21))</f>
        <v/>
      </c>
      <c r="L54" s="23"/>
      <c r="M54" s="45" t="s">
        <v>5</v>
      </c>
      <c r="N54" s="25"/>
      <c r="O54" s="46">
        <f>SUM(O17:O20)</f>
        <v>2030</v>
      </c>
      <c r="P54" s="47" t="str">
        <f>IF((COUNT(P17:P20)=0),"",SUM(P17:P20))</f>
        <v/>
      </c>
      <c r="Q54" s="23"/>
      <c r="R54" s="21"/>
      <c r="S54" s="25"/>
      <c r="T54" s="46">
        <v>0</v>
      </c>
      <c r="U54" s="47">
        <v>0</v>
      </c>
      <c r="V54" s="25"/>
      <c r="W54" s="45" t="s">
        <v>5</v>
      </c>
      <c r="X54" s="25"/>
      <c r="Y54" s="46">
        <f>SUM(Y17:Y30)</f>
        <v>23960</v>
      </c>
      <c r="Z54" s="47" t="str">
        <f>IF((COUNT(Z17:Z30)=0),"",SUM(Z17:Z30))</f>
        <v/>
      </c>
      <c r="AA54" s="23"/>
      <c r="AB54" s="21"/>
      <c r="AC54" s="25"/>
      <c r="AD54" s="46">
        <v>0</v>
      </c>
      <c r="AE54" s="47">
        <v>0</v>
      </c>
    </row>
    <row r="55" spans="1:31" s="18" customFormat="1" ht="16.5" customHeight="1" x14ac:dyDescent="0.15">
      <c r="A55" s="149"/>
      <c r="B55" s="38"/>
      <c r="C55" s="49"/>
      <c r="D55" s="60"/>
      <c r="E55" s="50"/>
      <c r="F55" s="61"/>
      <c r="G55" s="38"/>
      <c r="H55" s="49"/>
      <c r="I55" s="62"/>
      <c r="J55" s="50"/>
      <c r="K55" s="61"/>
      <c r="L55" s="38"/>
      <c r="M55" s="49"/>
      <c r="N55" s="63"/>
      <c r="O55" s="50"/>
      <c r="P55" s="61"/>
      <c r="Q55" s="38"/>
      <c r="R55" s="49"/>
      <c r="S55" s="63"/>
      <c r="T55" s="64"/>
      <c r="U55" s="61"/>
      <c r="V55" s="63"/>
      <c r="W55" s="38"/>
      <c r="X55" s="63"/>
      <c r="Y55" s="50"/>
      <c r="Z55" s="61"/>
      <c r="AA55" s="38"/>
      <c r="AB55" s="49"/>
      <c r="AC55" s="63"/>
      <c r="AD55" s="50"/>
      <c r="AE55" s="61"/>
    </row>
    <row r="56" spans="1:31" s="18" customFormat="1" ht="16.5" customHeight="1" x14ac:dyDescent="0.15">
      <c r="A56" s="84" t="s">
        <v>1</v>
      </c>
      <c r="B56" s="66"/>
      <c r="C56" s="66"/>
      <c r="D56" s="67"/>
      <c r="E56" s="68"/>
      <c r="F56" s="69"/>
      <c r="G56" s="66"/>
      <c r="H56" s="66"/>
      <c r="I56" s="67"/>
      <c r="J56" s="68"/>
      <c r="K56" s="69"/>
      <c r="L56" s="66"/>
      <c r="M56" s="66"/>
      <c r="N56" s="66"/>
      <c r="O56" s="68"/>
      <c r="P56" s="69"/>
      <c r="Q56" s="66"/>
      <c r="R56" s="66"/>
      <c r="S56" s="66"/>
      <c r="T56" s="68"/>
      <c r="U56" s="69"/>
      <c r="V56" s="66"/>
      <c r="W56" s="66"/>
      <c r="X56" s="66"/>
      <c r="Y56" s="68"/>
      <c r="Z56" s="69"/>
      <c r="AA56" s="66"/>
      <c r="AB56" s="66"/>
      <c r="AC56" s="66"/>
      <c r="AD56" s="68"/>
      <c r="AE56" s="69"/>
    </row>
    <row r="57" spans="1:31" s="73" customFormat="1" ht="15.75" customHeight="1" x14ac:dyDescent="0.15">
      <c r="A57" s="383"/>
      <c r="B57" s="383"/>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70" t="s">
        <v>275</v>
      </c>
      <c r="AA57" s="384" t="s">
        <v>665</v>
      </c>
      <c r="AB57" s="384"/>
      <c r="AC57" s="384"/>
      <c r="AD57" s="71"/>
      <c r="AE57" s="72" t="s">
        <v>34</v>
      </c>
    </row>
    <row r="58" spans="1:31" s="73" customFormat="1" ht="15.75" customHeight="1" x14ac:dyDescent="0.2">
      <c r="A58" s="381"/>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70" t="s">
        <v>276</v>
      </c>
      <c r="AA58" s="385" t="s">
        <v>665</v>
      </c>
      <c r="AB58" s="385"/>
      <c r="AC58" s="385"/>
      <c r="AE58" s="74"/>
    </row>
    <row r="59" spans="1:31" s="73" customFormat="1" ht="13.5" customHeight="1" x14ac:dyDescent="0.15">
      <c r="A59" s="381" t="s">
        <v>28</v>
      </c>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row>
    <row r="60" spans="1:31" s="73" customFormat="1" ht="13.5" customHeight="1" x14ac:dyDescent="0.15">
      <c r="A60" s="381" t="s">
        <v>294</v>
      </c>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row>
    <row r="61" spans="1:31" s="73" customFormat="1" ht="13.5" customHeight="1" x14ac:dyDescent="0.15">
      <c r="D61" s="75"/>
      <c r="I61" s="75"/>
      <c r="V61" s="76"/>
    </row>
    <row r="62" spans="1:31" s="73" customFormat="1" ht="13.5" customHeight="1" x14ac:dyDescent="0.15">
      <c r="D62" s="75"/>
      <c r="I62" s="75"/>
      <c r="V62" s="76"/>
    </row>
    <row r="63" spans="1:31" s="73" customFormat="1" ht="13.5" customHeight="1" x14ac:dyDescent="0.15">
      <c r="D63" s="75"/>
      <c r="I63" s="75"/>
      <c r="V63" s="76"/>
    </row>
    <row r="64" spans="1:31" s="73" customFormat="1" ht="13.5" customHeight="1" x14ac:dyDescent="0.15">
      <c r="D64" s="75"/>
      <c r="I64" s="75"/>
      <c r="V64" s="76"/>
    </row>
    <row r="65" spans="4:22" s="73" customFormat="1" ht="13.5" customHeight="1" x14ac:dyDescent="0.15">
      <c r="D65" s="75"/>
      <c r="I65" s="75"/>
      <c r="V65" s="76"/>
    </row>
    <row r="66" spans="4:22" s="73" customFormat="1" ht="13.5" customHeight="1" x14ac:dyDescent="0.15">
      <c r="D66" s="75"/>
      <c r="I66" s="75"/>
      <c r="V66" s="76"/>
    </row>
    <row r="67" spans="4:22" s="73" customFormat="1" ht="13.5" customHeight="1" x14ac:dyDescent="0.15">
      <c r="D67" s="75"/>
      <c r="I67" s="75"/>
      <c r="V67" s="76"/>
    </row>
    <row r="68" spans="4:22" s="73" customFormat="1" ht="13.5" customHeight="1" x14ac:dyDescent="0.15">
      <c r="D68" s="75"/>
      <c r="I68" s="75"/>
      <c r="V68" s="76"/>
    </row>
    <row r="69" spans="4:22" s="73" customFormat="1" ht="13.5" customHeight="1" x14ac:dyDescent="0.15">
      <c r="D69" s="75"/>
      <c r="I69" s="75"/>
      <c r="V69" s="76"/>
    </row>
    <row r="70" spans="4:22" s="73" customFormat="1" ht="13.5" customHeight="1" x14ac:dyDescent="0.15">
      <c r="D70" s="75"/>
      <c r="I70" s="75"/>
      <c r="V70" s="76"/>
    </row>
    <row r="71" spans="4:22" s="73" customFormat="1" ht="13.5" customHeight="1" x14ac:dyDescent="0.15">
      <c r="D71" s="75"/>
      <c r="I71" s="75"/>
      <c r="V71" s="76"/>
    </row>
    <row r="72" spans="4:22" s="73" customFormat="1" ht="13.5" customHeight="1" x14ac:dyDescent="0.15">
      <c r="D72" s="75"/>
      <c r="I72" s="75"/>
      <c r="V72" s="76"/>
    </row>
    <row r="73" spans="4:22" s="73" customFormat="1" ht="13.5" customHeight="1" x14ac:dyDescent="0.15">
      <c r="D73" s="75"/>
      <c r="I73" s="75"/>
      <c r="V73" s="76"/>
    </row>
    <row r="74" spans="4:22" s="73" customFormat="1" ht="13.5" customHeight="1" x14ac:dyDescent="0.15">
      <c r="D74" s="75"/>
      <c r="I74" s="75"/>
      <c r="V74" s="76"/>
    </row>
    <row r="75" spans="4:22" s="73" customFormat="1" ht="13.5" customHeight="1" x14ac:dyDescent="0.15">
      <c r="D75" s="75"/>
      <c r="I75" s="75"/>
      <c r="V75" s="76"/>
    </row>
    <row r="76" spans="4:22" s="73" customFormat="1" ht="13.5" customHeight="1" x14ac:dyDescent="0.15">
      <c r="D76" s="75"/>
      <c r="I76" s="75"/>
      <c r="V76" s="76"/>
    </row>
    <row r="77" spans="4:22" s="73" customFormat="1" ht="13.5" customHeight="1" x14ac:dyDescent="0.15">
      <c r="D77" s="75"/>
      <c r="I77" s="75"/>
      <c r="V77" s="76"/>
    </row>
    <row r="78" spans="4:22" s="73" customFormat="1" ht="13.5" customHeight="1" x14ac:dyDescent="0.15">
      <c r="D78" s="75"/>
      <c r="I78" s="75"/>
      <c r="V78" s="76"/>
    </row>
    <row r="79" spans="4:22" s="73" customFormat="1" ht="13.5" customHeight="1" x14ac:dyDescent="0.15">
      <c r="D79" s="75"/>
      <c r="I79" s="75"/>
      <c r="V79" s="76"/>
    </row>
    <row r="80" spans="4:22" s="73" customFormat="1" ht="13.5" customHeight="1" x14ac:dyDescent="0.15">
      <c r="D80" s="75"/>
      <c r="I80" s="75"/>
      <c r="V80" s="76"/>
    </row>
    <row r="81" spans="4:22" s="73" customFormat="1" ht="13.5" customHeight="1" x14ac:dyDescent="0.15">
      <c r="D81" s="75"/>
      <c r="I81" s="75"/>
      <c r="V81" s="76"/>
    </row>
    <row r="82" spans="4:22" s="73" customFormat="1" ht="13.5" customHeight="1" x14ac:dyDescent="0.15">
      <c r="D82" s="75"/>
      <c r="I82" s="75"/>
      <c r="V82" s="76"/>
    </row>
    <row r="83" spans="4:22" s="73" customFormat="1" ht="13.5" customHeight="1" x14ac:dyDescent="0.15">
      <c r="D83" s="75"/>
      <c r="I83" s="75"/>
      <c r="V83" s="76"/>
    </row>
    <row r="84" spans="4:22" s="73" customFormat="1" ht="13.5" customHeight="1" x14ac:dyDescent="0.15">
      <c r="D84" s="75"/>
      <c r="I84" s="75"/>
      <c r="V84" s="76"/>
    </row>
    <row r="85" spans="4:22" s="73" customFormat="1" ht="13.5" customHeight="1" x14ac:dyDescent="0.15">
      <c r="D85" s="75"/>
      <c r="I85" s="75"/>
      <c r="V85" s="76"/>
    </row>
    <row r="86" spans="4:22" s="73" customFormat="1" ht="13.5" customHeight="1" x14ac:dyDescent="0.15">
      <c r="D86" s="75"/>
      <c r="I86" s="75"/>
      <c r="V86" s="76"/>
    </row>
    <row r="87" spans="4:22" s="73" customFormat="1" ht="13.5" customHeight="1" x14ac:dyDescent="0.15">
      <c r="D87" s="75"/>
      <c r="I87" s="75"/>
      <c r="V87" s="76"/>
    </row>
    <row r="88" spans="4:22" s="73" customFormat="1" ht="13.5" customHeight="1" x14ac:dyDescent="0.15">
      <c r="D88" s="75"/>
      <c r="I88" s="75"/>
      <c r="V88" s="76"/>
    </row>
    <row r="89" spans="4:22" s="73" customFormat="1" ht="13.5" customHeight="1" x14ac:dyDescent="0.15">
      <c r="D89" s="75"/>
      <c r="I89" s="75"/>
      <c r="V89" s="76"/>
    </row>
    <row r="90" spans="4:22" s="73" customFormat="1" ht="13.5" customHeight="1" x14ac:dyDescent="0.15">
      <c r="D90" s="75"/>
      <c r="I90" s="75"/>
      <c r="V90" s="76"/>
    </row>
    <row r="91" spans="4:22" s="73" customFormat="1" ht="13.5" customHeight="1" x14ac:dyDescent="0.15">
      <c r="D91" s="75"/>
      <c r="I91" s="75"/>
      <c r="V91" s="76"/>
    </row>
    <row r="92" spans="4:22" s="73" customFormat="1" ht="13.5" customHeight="1" x14ac:dyDescent="0.15">
      <c r="D92" s="75"/>
      <c r="I92" s="75"/>
      <c r="V92" s="76"/>
    </row>
    <row r="93" spans="4:22" s="73" customFormat="1" ht="13.5" customHeight="1" x14ac:dyDescent="0.15">
      <c r="D93" s="75"/>
      <c r="I93" s="75"/>
      <c r="V93" s="76"/>
    </row>
    <row r="94" spans="4:22" s="73" customFormat="1" ht="13.5" customHeight="1" x14ac:dyDescent="0.15">
      <c r="D94" s="75"/>
      <c r="I94" s="75"/>
      <c r="V94" s="76"/>
    </row>
    <row r="95" spans="4:22" s="73" customFormat="1" ht="13.5" customHeight="1" x14ac:dyDescent="0.15">
      <c r="D95" s="75"/>
      <c r="I95" s="75"/>
      <c r="V95" s="76"/>
    </row>
    <row r="96" spans="4:22" s="73" customFormat="1" ht="13.5" customHeight="1" x14ac:dyDescent="0.15">
      <c r="D96" s="75"/>
      <c r="I96" s="75"/>
      <c r="V96" s="76"/>
    </row>
    <row r="97" spans="4:22" s="73" customFormat="1" ht="13.5" customHeight="1" x14ac:dyDescent="0.15">
      <c r="D97" s="75"/>
      <c r="I97" s="75"/>
      <c r="V97" s="76"/>
    </row>
    <row r="98" spans="4:22" s="73" customFormat="1" ht="13.5" customHeight="1" x14ac:dyDescent="0.15">
      <c r="D98" s="75"/>
      <c r="I98" s="75"/>
      <c r="V98" s="76"/>
    </row>
    <row r="99" spans="4:22" s="73" customFormat="1" ht="13.5" customHeight="1" x14ac:dyDescent="0.15">
      <c r="D99" s="75"/>
      <c r="I99" s="75"/>
      <c r="V99" s="76"/>
    </row>
    <row r="100" spans="4:22" s="73" customFormat="1" ht="13.5" customHeight="1" x14ac:dyDescent="0.15">
      <c r="D100" s="75"/>
      <c r="I100" s="75"/>
      <c r="V100" s="76"/>
    </row>
    <row r="101" spans="4:22" s="73" customFormat="1" ht="13.5" customHeight="1" x14ac:dyDescent="0.15">
      <c r="D101" s="75"/>
      <c r="I101" s="75"/>
      <c r="V101" s="76"/>
    </row>
    <row r="102" spans="4:22" s="73" customFormat="1" ht="13.5" customHeight="1" x14ac:dyDescent="0.15">
      <c r="D102" s="75"/>
      <c r="I102" s="75"/>
      <c r="V102" s="76"/>
    </row>
    <row r="103" spans="4:22" s="73" customFormat="1" ht="13.5" customHeight="1" x14ac:dyDescent="0.15">
      <c r="D103" s="75"/>
      <c r="I103" s="75"/>
      <c r="V103" s="76"/>
    </row>
    <row r="104" spans="4:22" s="73" customFormat="1" ht="13.5" customHeight="1" x14ac:dyDescent="0.15">
      <c r="D104" s="75"/>
      <c r="I104" s="75"/>
      <c r="V104" s="76"/>
    </row>
    <row r="105" spans="4:22" s="73" customFormat="1" ht="13.5" customHeight="1" x14ac:dyDescent="0.15">
      <c r="D105" s="75"/>
      <c r="I105" s="75"/>
      <c r="V105" s="76"/>
    </row>
    <row r="106" spans="4:22" s="73" customFormat="1" ht="13.5" customHeight="1" x14ac:dyDescent="0.15">
      <c r="D106" s="75"/>
      <c r="I106" s="75"/>
      <c r="V106" s="76"/>
    </row>
    <row r="107" spans="4:22" s="73" customFormat="1" ht="13.5" customHeight="1" x14ac:dyDescent="0.15">
      <c r="D107" s="75"/>
      <c r="I107" s="75"/>
      <c r="V107" s="76"/>
    </row>
    <row r="108" spans="4:22" s="73" customFormat="1" ht="13.5" customHeight="1" x14ac:dyDescent="0.15">
      <c r="D108" s="75"/>
      <c r="I108" s="75"/>
      <c r="V108" s="76"/>
    </row>
    <row r="109" spans="4:22" s="73" customFormat="1" ht="13.5" customHeight="1" x14ac:dyDescent="0.15">
      <c r="D109" s="75"/>
      <c r="I109" s="75"/>
      <c r="V109" s="76"/>
    </row>
    <row r="110" spans="4:22" s="73" customFormat="1" ht="13.5" customHeight="1" x14ac:dyDescent="0.15">
      <c r="D110" s="75"/>
      <c r="I110" s="75"/>
      <c r="V110" s="76"/>
    </row>
    <row r="111" spans="4:22" s="73" customFormat="1" ht="13.5" customHeight="1" x14ac:dyDescent="0.15">
      <c r="D111" s="75"/>
      <c r="I111" s="75"/>
      <c r="V111" s="76"/>
    </row>
    <row r="112" spans="4:22" s="73" customFormat="1" ht="13.5" customHeight="1" x14ac:dyDescent="0.15">
      <c r="D112" s="75"/>
      <c r="I112" s="75"/>
      <c r="V112" s="76"/>
    </row>
    <row r="113" spans="4:22" s="73" customFormat="1" ht="13.5" customHeight="1" x14ac:dyDescent="0.15">
      <c r="D113" s="75"/>
      <c r="I113" s="75"/>
      <c r="V113" s="76"/>
    </row>
    <row r="114" spans="4:22" s="73" customFormat="1" ht="13.5" customHeight="1" x14ac:dyDescent="0.15">
      <c r="D114" s="75"/>
      <c r="I114" s="75"/>
      <c r="V114" s="76"/>
    </row>
    <row r="115" spans="4:22" s="73" customFormat="1" ht="13.5" customHeight="1" x14ac:dyDescent="0.15">
      <c r="D115" s="75"/>
      <c r="I115" s="75"/>
      <c r="V115" s="76"/>
    </row>
    <row r="116" spans="4:22" s="73" customFormat="1" ht="13.5" customHeight="1" x14ac:dyDescent="0.15">
      <c r="D116" s="75"/>
      <c r="I116" s="75"/>
      <c r="V116" s="76"/>
    </row>
    <row r="117" spans="4:22" s="73" customFormat="1" ht="13.5" customHeight="1" x14ac:dyDescent="0.15">
      <c r="D117" s="75"/>
      <c r="I117" s="75"/>
      <c r="V117" s="76"/>
    </row>
    <row r="118" spans="4:22" s="73" customFormat="1" ht="13.5" customHeight="1" x14ac:dyDescent="0.15">
      <c r="D118" s="75"/>
      <c r="I118" s="75"/>
      <c r="V118" s="76"/>
    </row>
    <row r="119" spans="4:22" s="73" customFormat="1" ht="13.5" customHeight="1" x14ac:dyDescent="0.15">
      <c r="D119" s="75"/>
      <c r="I119" s="75"/>
      <c r="V119" s="76"/>
    </row>
    <row r="120" spans="4:22" s="73" customFormat="1" ht="13.5" customHeight="1" x14ac:dyDescent="0.15">
      <c r="D120" s="75"/>
      <c r="I120" s="75"/>
      <c r="V120" s="76"/>
    </row>
    <row r="121" spans="4:22" s="73" customFormat="1" ht="13.5" customHeight="1" x14ac:dyDescent="0.15">
      <c r="D121" s="75"/>
      <c r="I121" s="75"/>
      <c r="V121" s="76"/>
    </row>
    <row r="122" spans="4:22" s="73" customFormat="1" ht="13.5" customHeight="1" x14ac:dyDescent="0.15">
      <c r="D122" s="75"/>
      <c r="I122" s="75"/>
      <c r="V122" s="76"/>
    </row>
    <row r="123" spans="4:22" s="73" customFormat="1" ht="13.5" customHeight="1" x14ac:dyDescent="0.15">
      <c r="D123" s="75"/>
      <c r="I123" s="75"/>
      <c r="V123" s="76"/>
    </row>
    <row r="124" spans="4:22" s="73" customFormat="1" ht="13.5" customHeight="1" x14ac:dyDescent="0.15">
      <c r="D124" s="75"/>
      <c r="I124" s="75"/>
      <c r="V124" s="76"/>
    </row>
    <row r="125" spans="4:22" s="73" customFormat="1" ht="13.5" customHeight="1" x14ac:dyDescent="0.15">
      <c r="D125" s="75"/>
      <c r="I125" s="75"/>
      <c r="V125" s="76"/>
    </row>
    <row r="126" spans="4:22" s="73" customFormat="1" ht="13.5" customHeight="1" x14ac:dyDescent="0.15">
      <c r="D126" s="75"/>
      <c r="I126" s="75"/>
      <c r="V126" s="76"/>
    </row>
    <row r="127" spans="4:22" s="73" customFormat="1" ht="13.5" customHeight="1" x14ac:dyDescent="0.15">
      <c r="D127" s="75"/>
      <c r="I127" s="75"/>
      <c r="V127" s="76"/>
    </row>
    <row r="128" spans="4:22" s="73" customFormat="1" ht="13.5" customHeight="1" x14ac:dyDescent="0.15">
      <c r="D128" s="75"/>
      <c r="I128" s="75"/>
      <c r="V128" s="76"/>
    </row>
    <row r="129" spans="4:22" s="73" customFormat="1" ht="13.5" customHeight="1" x14ac:dyDescent="0.15">
      <c r="D129" s="75"/>
      <c r="I129" s="75"/>
      <c r="V129" s="76"/>
    </row>
    <row r="130" spans="4:22" s="73" customFormat="1" ht="13.5" customHeight="1" x14ac:dyDescent="0.15">
      <c r="D130" s="75"/>
      <c r="I130" s="75"/>
      <c r="V130" s="76"/>
    </row>
    <row r="131" spans="4:22" s="73" customFormat="1" ht="13.5" customHeight="1" x14ac:dyDescent="0.15">
      <c r="D131" s="75"/>
      <c r="I131" s="75"/>
      <c r="V131" s="76"/>
    </row>
    <row r="132" spans="4:22" s="73" customFormat="1" ht="13.5" customHeight="1" x14ac:dyDescent="0.15">
      <c r="D132" s="75"/>
      <c r="I132" s="75"/>
      <c r="V132" s="76"/>
    </row>
    <row r="133" spans="4:22" s="73" customFormat="1" ht="13.5" customHeight="1" x14ac:dyDescent="0.15">
      <c r="D133" s="75"/>
      <c r="I133" s="75"/>
      <c r="V133" s="76"/>
    </row>
    <row r="134" spans="4:22" s="73" customFormat="1" ht="13.5" customHeight="1" x14ac:dyDescent="0.15">
      <c r="D134" s="75"/>
      <c r="I134" s="75"/>
      <c r="V134" s="76"/>
    </row>
    <row r="135" spans="4:22" s="73" customFormat="1" ht="13.5" customHeight="1" x14ac:dyDescent="0.15">
      <c r="D135" s="75"/>
      <c r="I135" s="75"/>
      <c r="V135" s="76"/>
    </row>
    <row r="136" spans="4:22" s="73" customFormat="1" ht="13.5" customHeight="1" x14ac:dyDescent="0.15">
      <c r="D136" s="75"/>
      <c r="I136" s="75"/>
      <c r="V136" s="76"/>
    </row>
    <row r="137" spans="4:22" s="73" customFormat="1" ht="13.5" customHeight="1" x14ac:dyDescent="0.15">
      <c r="D137" s="75"/>
      <c r="I137" s="75"/>
      <c r="V137" s="76"/>
    </row>
    <row r="138" spans="4:22" s="73" customFormat="1" ht="13.5" customHeight="1" x14ac:dyDescent="0.15">
      <c r="D138" s="75"/>
      <c r="I138" s="75"/>
      <c r="V138" s="76"/>
    </row>
    <row r="139" spans="4:22" s="73" customFormat="1" ht="13.5" customHeight="1" x14ac:dyDescent="0.15">
      <c r="D139" s="75"/>
      <c r="I139" s="75"/>
      <c r="V139" s="76"/>
    </row>
    <row r="140" spans="4:22" s="73" customFormat="1" ht="13.5" customHeight="1" x14ac:dyDescent="0.15">
      <c r="D140" s="75"/>
      <c r="I140" s="75"/>
      <c r="V140" s="76"/>
    </row>
    <row r="141" spans="4:22" s="73" customFormat="1" ht="13.5" customHeight="1" x14ac:dyDescent="0.15">
      <c r="D141" s="75"/>
      <c r="I141" s="75"/>
      <c r="V141" s="76"/>
    </row>
    <row r="142" spans="4:22" s="73" customFormat="1" ht="13.5" customHeight="1" x14ac:dyDescent="0.15">
      <c r="D142" s="75"/>
      <c r="I142" s="75"/>
      <c r="V142" s="76"/>
    </row>
    <row r="143" spans="4:22" s="73" customFormat="1" ht="13.5" customHeight="1" x14ac:dyDescent="0.15">
      <c r="D143" s="75"/>
      <c r="I143" s="75"/>
      <c r="V143" s="76"/>
    </row>
    <row r="144" spans="4:22" s="73" customFormat="1" ht="13.5" customHeight="1" x14ac:dyDescent="0.15">
      <c r="D144" s="75"/>
      <c r="I144" s="75"/>
      <c r="V144" s="76"/>
    </row>
    <row r="145" spans="4:22" s="73" customFormat="1" ht="13.5" customHeight="1" x14ac:dyDescent="0.15">
      <c r="D145" s="75"/>
      <c r="I145" s="75"/>
      <c r="V145" s="76"/>
    </row>
    <row r="146" spans="4:22" s="73" customFormat="1" ht="13.5" customHeight="1" x14ac:dyDescent="0.15">
      <c r="D146" s="75"/>
      <c r="I146" s="75"/>
      <c r="V146" s="76"/>
    </row>
    <row r="147" spans="4:22" s="73" customFormat="1" ht="13.5" customHeight="1" x14ac:dyDescent="0.15">
      <c r="D147" s="75"/>
      <c r="I147" s="75"/>
      <c r="V147" s="76"/>
    </row>
  </sheetData>
  <sheetProtection algorithmName="SHA-512" hashValue="/2QKslOFc+7ImuJHUsujI7NN7Bwai4Sjkl5wW2i3ij0RGqaBVqqZSXVMv5feEdESaFN/VNLRIrUb0ByhJUSwdA==" saltValue="W6CcRTOfIiKI7NYrJN47fQ==" spinCount="100000" sheet="1" objects="1" scenarios="1"/>
  <mergeCells count="35">
    <mergeCell ref="AA15:AE15"/>
    <mergeCell ref="V15:Z15"/>
    <mergeCell ref="Q15:U15"/>
    <mergeCell ref="L15:P15"/>
    <mergeCell ref="G15:K15"/>
    <mergeCell ref="A60:Y60"/>
    <mergeCell ref="B5:D5"/>
    <mergeCell ref="A7:A9"/>
    <mergeCell ref="A57:Y57"/>
    <mergeCell ref="A59:Y59"/>
    <mergeCell ref="A18:A20"/>
    <mergeCell ref="B15:F15"/>
    <mergeCell ref="AA57:AC57"/>
    <mergeCell ref="A58:Y58"/>
    <mergeCell ref="AA58:AC58"/>
    <mergeCell ref="A1:A2"/>
    <mergeCell ref="B1:F2"/>
    <mergeCell ref="G1:L1"/>
    <mergeCell ref="N1:Q1"/>
    <mergeCell ref="G2:L3"/>
    <mergeCell ref="M2:M3"/>
    <mergeCell ref="N2:Q3"/>
    <mergeCell ref="B4:F4"/>
    <mergeCell ref="G4:K4"/>
    <mergeCell ref="Q4:U4"/>
    <mergeCell ref="L4:P4"/>
    <mergeCell ref="V4:Z4"/>
    <mergeCell ref="AA4:AE4"/>
    <mergeCell ref="AE2:AE3"/>
    <mergeCell ref="Y1:AD3"/>
    <mergeCell ref="S2:U3"/>
    <mergeCell ref="B3:F3"/>
    <mergeCell ref="S1:U1"/>
    <mergeCell ref="V1:X3"/>
    <mergeCell ref="R2:R3"/>
  </mergeCells>
  <phoneticPr fontId="4"/>
  <dataValidations count="3">
    <dataValidation type="whole" imeMode="disabled" allowBlank="1" showInputMessage="1" showErrorMessage="1" errorTitle="入力エラー" error="入力された部数は販売店の持ち部数を超えています。_x000a_表示部数以下の数字を入力して下さい。" sqref="F25" xr:uid="{00000000-0002-0000-0E00-000000000000}">
      <formula1>0</formula1>
      <formula2>E24</formula2>
    </dataValidation>
    <dataValidation type="whole" imeMode="disabled" allowBlank="1" showErrorMessage="1" errorTitle="入力エラー" error="入力された部数は販売店の持ち部数を超えています。_x000a_表示部数以下の数字を入力して下さい。" sqref="F20:F21 F6:F7" xr:uid="{00000000-0002-0000-0E00-000001000000}">
      <formula1>0</formula1>
      <formula2>E6</formula2>
    </dataValidation>
    <dataValidation type="whole" imeMode="disabled" allowBlank="1" showInputMessage="1" showErrorMessage="1" errorTitle="入力エラー" error="入力された部数は販売店の持ち部数を超えています。_x000a_表示部数以下の数字を入力して下さい。" sqref="F8:F10 F22:F24 F17:F19" xr:uid="{00000000-0002-0000-0E00-000002000000}">
      <formula1>0</formula1>
      <formula2>0</formula2>
    </dataValidation>
  </dataValidations>
  <printOptions horizontalCentered="1" verticalCentered="1"/>
  <pageMargins left="0.19685039370078741" right="0" top="0" bottom="0.19685039370078741" header="0" footer="0"/>
  <pageSetup paperSize="12" scale="79" orientation="landscape" r:id="rId1"/>
  <ignoredErrors>
    <ignoredError sqref="Y1 S1:S2 N1:N2 G2 B1 B3"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1"/>
    <pageSetUpPr fitToPage="1"/>
  </sheetPr>
  <dimension ref="A1:AF147"/>
  <sheetViews>
    <sheetView showGridLines="0" zoomScale="85" zoomScaleNormal="85" workbookViewId="0">
      <selection activeCell="B1" sqref="B1:F2"/>
    </sheetView>
  </sheetViews>
  <sheetFormatPr defaultRowHeight="13.5" x14ac:dyDescent="0.15"/>
  <cols>
    <col min="2" max="2" width="2.125" customWidth="1"/>
    <col min="3" max="3" width="13.625" customWidth="1"/>
    <col min="4" max="4" width="2.125" style="77" customWidth="1"/>
    <col min="5" max="6" width="8.625" customWidth="1"/>
    <col min="7" max="7" width="2.125" customWidth="1"/>
    <col min="8" max="8" width="13.625" customWidth="1"/>
    <col min="9" max="9" width="2.125" style="77" customWidth="1"/>
    <col min="10" max="11" width="8.625" customWidth="1"/>
    <col min="12" max="12" width="2.125" customWidth="1"/>
    <col min="13" max="13" width="13.625" customWidth="1"/>
    <col min="14" max="14" width="2.125" customWidth="1"/>
    <col min="15" max="16" width="8.625" customWidth="1"/>
    <col min="17" max="17" width="2.125" customWidth="1"/>
    <col min="18" max="18" width="13.625" customWidth="1"/>
    <col min="19" max="19" width="2.125" customWidth="1"/>
    <col min="20" max="21" width="8.625" customWidth="1"/>
    <col min="22" max="22" width="2.125" style="78" customWidth="1"/>
    <col min="23" max="23" width="13.625" customWidth="1"/>
    <col min="24" max="24" width="2.125" customWidth="1"/>
    <col min="25" max="26" width="8.625" customWidth="1"/>
    <col min="27" max="27" width="2.125" customWidth="1"/>
    <col min="28" max="28" width="13.625" customWidth="1"/>
    <col min="29" max="29" width="2.125" customWidth="1"/>
    <col min="30" max="31" width="8.625" customWidth="1"/>
  </cols>
  <sheetData>
    <row r="1" spans="1:32" s="4" customFormat="1" ht="15" customHeight="1" x14ac:dyDescent="0.15">
      <c r="A1" s="423" t="s">
        <v>29</v>
      </c>
      <c r="B1" s="425" t="str">
        <f>IF(記入欄!G2="","",記入欄!G2)</f>
        <v/>
      </c>
      <c r="C1" s="425"/>
      <c r="D1" s="425"/>
      <c r="E1" s="425"/>
      <c r="F1" s="425"/>
      <c r="G1" s="427" t="s">
        <v>33</v>
      </c>
      <c r="H1" s="428"/>
      <c r="I1" s="428"/>
      <c r="J1" s="428"/>
      <c r="K1" s="428"/>
      <c r="L1" s="429"/>
      <c r="M1" s="1" t="s">
        <v>3</v>
      </c>
      <c r="N1" s="430" t="str">
        <f>IF(記入欄!G5="","",記入欄!G5)</f>
        <v/>
      </c>
      <c r="O1" s="431"/>
      <c r="P1" s="431"/>
      <c r="Q1" s="432"/>
      <c r="R1" s="2" t="s">
        <v>31</v>
      </c>
      <c r="S1" s="411" t="str">
        <f>IF(記入欄!G7="","",記入欄!G7)</f>
        <v/>
      </c>
      <c r="T1" s="412"/>
      <c r="U1" s="413"/>
      <c r="V1" s="414" t="s">
        <v>4</v>
      </c>
      <c r="W1" s="415"/>
      <c r="X1" s="416"/>
      <c r="Y1" s="394" t="str">
        <f>IF(記入欄!G8="","",記入欄!G8)</f>
        <v/>
      </c>
      <c r="Z1" s="395"/>
      <c r="AA1" s="395"/>
      <c r="AB1" s="395"/>
      <c r="AC1" s="395"/>
      <c r="AD1" s="396"/>
      <c r="AE1" s="3" t="s">
        <v>0</v>
      </c>
      <c r="AF1" s="88"/>
    </row>
    <row r="2" spans="1:32" s="4" customFormat="1" ht="15" customHeight="1" x14ac:dyDescent="0.15">
      <c r="A2" s="424"/>
      <c r="B2" s="426"/>
      <c r="C2" s="426"/>
      <c r="D2" s="426"/>
      <c r="E2" s="426"/>
      <c r="F2" s="426"/>
      <c r="G2" s="433" t="str">
        <f>IF(記入欄!G4="","",記入欄!G4)</f>
        <v/>
      </c>
      <c r="H2" s="434"/>
      <c r="I2" s="434"/>
      <c r="J2" s="434"/>
      <c r="K2" s="434"/>
      <c r="L2" s="435"/>
      <c r="M2" s="439" t="s">
        <v>2</v>
      </c>
      <c r="N2" s="441" t="str">
        <f>IF(記入欄!G6="","",記入欄!G6)</f>
        <v/>
      </c>
      <c r="O2" s="442"/>
      <c r="P2" s="442"/>
      <c r="Q2" s="443"/>
      <c r="R2" s="403" t="s">
        <v>32</v>
      </c>
      <c r="S2" s="405">
        <f>集計表!R30</f>
        <v>0</v>
      </c>
      <c r="T2" s="406"/>
      <c r="U2" s="407"/>
      <c r="V2" s="417"/>
      <c r="W2" s="418"/>
      <c r="X2" s="419"/>
      <c r="Y2" s="397"/>
      <c r="Z2" s="398"/>
      <c r="AA2" s="398"/>
      <c r="AB2" s="398"/>
      <c r="AC2" s="398"/>
      <c r="AD2" s="399"/>
      <c r="AE2" s="392">
        <v>13</v>
      </c>
    </row>
    <row r="3" spans="1:32" s="4" customFormat="1" ht="15" customHeight="1" x14ac:dyDescent="0.15">
      <c r="A3" s="89" t="s">
        <v>30</v>
      </c>
      <c r="B3" s="447" t="str">
        <f>IF(記入欄!G3="","",記入欄!G3)</f>
        <v/>
      </c>
      <c r="C3" s="447"/>
      <c r="D3" s="447"/>
      <c r="E3" s="447"/>
      <c r="F3" s="447"/>
      <c r="G3" s="436"/>
      <c r="H3" s="437"/>
      <c r="I3" s="437"/>
      <c r="J3" s="437"/>
      <c r="K3" s="437"/>
      <c r="L3" s="438"/>
      <c r="M3" s="440"/>
      <c r="N3" s="444"/>
      <c r="O3" s="445"/>
      <c r="P3" s="445"/>
      <c r="Q3" s="446"/>
      <c r="R3" s="404"/>
      <c r="S3" s="408"/>
      <c r="T3" s="409"/>
      <c r="U3" s="410"/>
      <c r="V3" s="420"/>
      <c r="W3" s="421"/>
      <c r="X3" s="422"/>
      <c r="Y3" s="400"/>
      <c r="Z3" s="401"/>
      <c r="AA3" s="401"/>
      <c r="AB3" s="401"/>
      <c r="AC3" s="401"/>
      <c r="AD3" s="402"/>
      <c r="AE3" s="393"/>
    </row>
    <row r="4" spans="1:32" s="7" customFormat="1" ht="16.5" customHeight="1" x14ac:dyDescent="0.15">
      <c r="A4" s="6" t="s">
        <v>14</v>
      </c>
      <c r="B4" s="386" t="s">
        <v>6</v>
      </c>
      <c r="C4" s="387"/>
      <c r="D4" s="387"/>
      <c r="E4" s="387"/>
      <c r="F4" s="388"/>
      <c r="G4" s="386" t="s">
        <v>7</v>
      </c>
      <c r="H4" s="387"/>
      <c r="I4" s="387"/>
      <c r="J4" s="387"/>
      <c r="K4" s="388"/>
      <c r="L4" s="386" t="s">
        <v>8</v>
      </c>
      <c r="M4" s="387"/>
      <c r="N4" s="387"/>
      <c r="O4" s="387"/>
      <c r="P4" s="388"/>
      <c r="Q4" s="386" t="s">
        <v>9</v>
      </c>
      <c r="R4" s="387"/>
      <c r="S4" s="387"/>
      <c r="T4" s="387"/>
      <c r="U4" s="388"/>
      <c r="V4" s="386" t="s">
        <v>10</v>
      </c>
      <c r="W4" s="387"/>
      <c r="X4" s="387"/>
      <c r="Y4" s="387"/>
      <c r="Z4" s="388"/>
      <c r="AA4" s="386" t="s">
        <v>621</v>
      </c>
      <c r="AB4" s="387"/>
      <c r="AC4" s="387"/>
      <c r="AD4" s="387"/>
      <c r="AE4" s="388"/>
    </row>
    <row r="5" spans="1:32" s="7" customFormat="1" ht="16.5" customHeight="1" x14ac:dyDescent="0.15">
      <c r="A5" s="5">
        <v>34</v>
      </c>
      <c r="B5" s="389" t="s">
        <v>15</v>
      </c>
      <c r="C5" s="390"/>
      <c r="D5" s="391"/>
      <c r="E5" s="8" t="s">
        <v>16</v>
      </c>
      <c r="F5" s="9" t="s">
        <v>17</v>
      </c>
      <c r="G5" s="389" t="s">
        <v>15</v>
      </c>
      <c r="H5" s="390"/>
      <c r="I5" s="391"/>
      <c r="J5" s="8" t="s">
        <v>16</v>
      </c>
      <c r="K5" s="9" t="s">
        <v>17</v>
      </c>
      <c r="L5" s="389" t="s">
        <v>15</v>
      </c>
      <c r="M5" s="390"/>
      <c r="N5" s="391"/>
      <c r="O5" s="8" t="s">
        <v>16</v>
      </c>
      <c r="P5" s="9" t="s">
        <v>17</v>
      </c>
      <c r="Q5" s="389" t="s">
        <v>15</v>
      </c>
      <c r="R5" s="390"/>
      <c r="S5" s="391"/>
      <c r="T5" s="8" t="s">
        <v>16</v>
      </c>
      <c r="U5" s="9" t="s">
        <v>17</v>
      </c>
      <c r="V5" s="389" t="s">
        <v>15</v>
      </c>
      <c r="W5" s="390"/>
      <c r="X5" s="391"/>
      <c r="Y5" s="8" t="s">
        <v>16</v>
      </c>
      <c r="Z5" s="9" t="s">
        <v>17</v>
      </c>
      <c r="AA5" s="389" t="s">
        <v>15</v>
      </c>
      <c r="AB5" s="390"/>
      <c r="AC5" s="391"/>
      <c r="AD5" s="8" t="s">
        <v>16</v>
      </c>
      <c r="AE5" s="9" t="s">
        <v>17</v>
      </c>
    </row>
    <row r="6" spans="1:32" s="18" customFormat="1" ht="16.5" customHeight="1" x14ac:dyDescent="0.15">
      <c r="A6" s="10" t="s">
        <v>475</v>
      </c>
      <c r="B6" s="11"/>
      <c r="C6" s="12" t="s">
        <v>604</v>
      </c>
      <c r="D6" s="13"/>
      <c r="E6" s="162" t="s">
        <v>285</v>
      </c>
      <c r="F6" s="109"/>
      <c r="G6" s="15"/>
      <c r="H6" s="12" t="s">
        <v>611</v>
      </c>
      <c r="I6" s="16"/>
      <c r="J6" s="14">
        <v>1050</v>
      </c>
      <c r="K6" s="109"/>
      <c r="L6" s="128"/>
      <c r="M6" s="287"/>
      <c r="N6" s="130"/>
      <c r="O6" s="288"/>
      <c r="P6" s="109"/>
      <c r="Q6" s="15"/>
      <c r="R6" s="12" t="s">
        <v>613</v>
      </c>
      <c r="S6" s="16"/>
      <c r="T6" s="14">
        <v>1290</v>
      </c>
      <c r="U6" s="109"/>
      <c r="V6" s="16"/>
      <c r="W6" s="17" t="s">
        <v>614</v>
      </c>
      <c r="X6" s="16"/>
      <c r="Y6" s="14">
        <v>3610</v>
      </c>
      <c r="Z6" s="109"/>
      <c r="AA6" s="15"/>
      <c r="AB6" s="12" t="s">
        <v>626</v>
      </c>
      <c r="AC6" s="16"/>
      <c r="AD6" s="162" t="s">
        <v>285</v>
      </c>
      <c r="AE6" s="109"/>
    </row>
    <row r="7" spans="1:32" s="18" customFormat="1" ht="16.5" customHeight="1" x14ac:dyDescent="0.15">
      <c r="A7" s="382" t="s">
        <v>640</v>
      </c>
      <c r="B7" s="25"/>
      <c r="C7" s="20" t="s">
        <v>605</v>
      </c>
      <c r="D7" s="21"/>
      <c r="E7" s="22">
        <v>1260</v>
      </c>
      <c r="F7" s="110"/>
      <c r="G7" s="25"/>
      <c r="H7" s="24" t="s">
        <v>612</v>
      </c>
      <c r="I7" s="25"/>
      <c r="J7" s="22">
        <v>1130</v>
      </c>
      <c r="K7" s="110"/>
      <c r="L7" s="117"/>
      <c r="M7" s="118"/>
      <c r="N7" s="113"/>
      <c r="O7" s="116"/>
      <c r="P7" s="110"/>
      <c r="Q7" s="25"/>
      <c r="R7" s="24" t="s">
        <v>607</v>
      </c>
      <c r="S7" s="25"/>
      <c r="T7" s="22">
        <v>70</v>
      </c>
      <c r="U7" s="110"/>
      <c r="V7" s="25"/>
      <c r="W7" s="26" t="s">
        <v>615</v>
      </c>
      <c r="X7" s="25"/>
      <c r="Y7" s="22">
        <v>3950</v>
      </c>
      <c r="Z7" s="110"/>
      <c r="AA7" s="117"/>
      <c r="AB7" s="134"/>
      <c r="AC7" s="113"/>
      <c r="AD7" s="150"/>
      <c r="AE7" s="110"/>
    </row>
    <row r="8" spans="1:32" s="18" customFormat="1" ht="16.5" customHeight="1" x14ac:dyDescent="0.15">
      <c r="A8" s="382"/>
      <c r="B8" s="25"/>
      <c r="C8" s="24" t="s">
        <v>606</v>
      </c>
      <c r="D8" s="21"/>
      <c r="E8" s="22">
        <v>440</v>
      </c>
      <c r="F8" s="110"/>
      <c r="G8" s="117"/>
      <c r="H8" s="118"/>
      <c r="I8" s="113"/>
      <c r="J8" s="116"/>
      <c r="K8" s="110"/>
      <c r="L8" s="117"/>
      <c r="M8" s="118"/>
      <c r="N8" s="113"/>
      <c r="O8" s="116"/>
      <c r="P8" s="110"/>
      <c r="Q8" s="117"/>
      <c r="R8" s="118"/>
      <c r="S8" s="113"/>
      <c r="T8" s="116"/>
      <c r="U8" s="110"/>
      <c r="V8" s="25"/>
      <c r="W8" s="26" t="s">
        <v>616</v>
      </c>
      <c r="X8" s="25"/>
      <c r="Y8" s="22">
        <v>1170</v>
      </c>
      <c r="Z8" s="110"/>
      <c r="AA8" s="117"/>
      <c r="AB8" s="118"/>
      <c r="AC8" s="113"/>
      <c r="AD8" s="116"/>
      <c r="AE8" s="110"/>
    </row>
    <row r="9" spans="1:32" s="18" customFormat="1" ht="16.5" customHeight="1" x14ac:dyDescent="0.15">
      <c r="A9" s="382"/>
      <c r="B9" s="25"/>
      <c r="C9" s="24" t="s">
        <v>607</v>
      </c>
      <c r="D9" s="21"/>
      <c r="E9" s="22">
        <v>870</v>
      </c>
      <c r="F9" s="110"/>
      <c r="G9" s="117"/>
      <c r="H9" s="118"/>
      <c r="I9" s="113"/>
      <c r="J9" s="116"/>
      <c r="K9" s="110"/>
      <c r="L9" s="117"/>
      <c r="M9" s="118"/>
      <c r="N9" s="113"/>
      <c r="O9" s="116"/>
      <c r="P9" s="110"/>
      <c r="Q9" s="117"/>
      <c r="R9" s="118"/>
      <c r="S9" s="113"/>
      <c r="T9" s="116"/>
      <c r="U9" s="110"/>
      <c r="V9" s="25"/>
      <c r="W9" s="26" t="s">
        <v>662</v>
      </c>
      <c r="X9" s="25"/>
      <c r="Y9" s="22">
        <v>200</v>
      </c>
      <c r="Z9" s="110"/>
      <c r="AA9" s="117"/>
      <c r="AB9" s="118"/>
      <c r="AC9" s="113"/>
      <c r="AD9" s="116"/>
      <c r="AE9" s="110"/>
    </row>
    <row r="10" spans="1:32" s="18" customFormat="1" ht="16.5" customHeight="1" x14ac:dyDescent="0.15">
      <c r="A10" s="382"/>
      <c r="B10" s="25"/>
      <c r="C10" s="28" t="s">
        <v>608</v>
      </c>
      <c r="D10" s="25"/>
      <c r="E10" s="29">
        <v>70</v>
      </c>
      <c r="F10" s="111"/>
      <c r="G10" s="113"/>
      <c r="H10" s="113"/>
      <c r="I10" s="113"/>
      <c r="J10" s="114"/>
      <c r="K10" s="110"/>
      <c r="L10" s="117"/>
      <c r="M10" s="118"/>
      <c r="N10" s="113"/>
      <c r="O10" s="116"/>
      <c r="P10" s="110"/>
      <c r="Q10" s="117"/>
      <c r="R10" s="118"/>
      <c r="S10" s="113"/>
      <c r="T10" s="116"/>
      <c r="U10" s="110"/>
      <c r="V10" s="25"/>
      <c r="W10" s="26" t="s">
        <v>617</v>
      </c>
      <c r="X10" s="25"/>
      <c r="Y10" s="22">
        <v>780</v>
      </c>
      <c r="Z10" s="110"/>
      <c r="AA10" s="117"/>
      <c r="AB10" s="118"/>
      <c r="AC10" s="113"/>
      <c r="AD10" s="116"/>
      <c r="AE10" s="110"/>
    </row>
    <row r="11" spans="1:32" s="18" customFormat="1" ht="16.5" customHeight="1" x14ac:dyDescent="0.15">
      <c r="A11" s="30" t="s">
        <v>299</v>
      </c>
      <c r="B11" s="25"/>
      <c r="C11" s="31" t="s">
        <v>609</v>
      </c>
      <c r="D11" s="25"/>
      <c r="E11" s="29">
        <v>1210</v>
      </c>
      <c r="F11" s="111"/>
      <c r="G11" s="113"/>
      <c r="H11" s="113"/>
      <c r="I11" s="113"/>
      <c r="J11" s="114"/>
      <c r="K11" s="110"/>
      <c r="L11" s="113"/>
      <c r="M11" s="113"/>
      <c r="N11" s="127"/>
      <c r="O11" s="116"/>
      <c r="P11" s="110"/>
      <c r="Q11" s="132"/>
      <c r="R11" s="118"/>
      <c r="S11" s="133"/>
      <c r="T11" s="119"/>
      <c r="U11" s="110"/>
      <c r="V11" s="25"/>
      <c r="W11" s="26" t="s">
        <v>618</v>
      </c>
      <c r="X11" s="34"/>
      <c r="Y11" s="22">
        <v>2430</v>
      </c>
      <c r="Z11" s="110"/>
      <c r="AA11" s="132"/>
      <c r="AB11" s="118"/>
      <c r="AC11" s="133"/>
      <c r="AD11" s="116"/>
      <c r="AE11" s="110"/>
    </row>
    <row r="12" spans="1:32" s="18" customFormat="1" ht="16.5" customHeight="1" x14ac:dyDescent="0.15">
      <c r="A12" s="36"/>
      <c r="B12" s="25"/>
      <c r="C12" s="31" t="s">
        <v>610</v>
      </c>
      <c r="D12" s="25"/>
      <c r="E12" s="29">
        <v>1220</v>
      </c>
      <c r="F12" s="144"/>
      <c r="G12" s="113"/>
      <c r="H12" s="142"/>
      <c r="I12" s="113"/>
      <c r="J12" s="143"/>
      <c r="K12" s="145"/>
      <c r="L12" s="113"/>
      <c r="M12" s="142"/>
      <c r="N12" s="115"/>
      <c r="O12" s="146"/>
      <c r="P12" s="145"/>
      <c r="Q12" s="117"/>
      <c r="R12" s="148"/>
      <c r="S12" s="113"/>
      <c r="T12" s="146"/>
      <c r="U12" s="145"/>
      <c r="V12" s="25"/>
      <c r="W12" s="26" t="s">
        <v>619</v>
      </c>
      <c r="X12" s="25"/>
      <c r="Y12" s="22">
        <v>2930</v>
      </c>
      <c r="Z12" s="145"/>
      <c r="AA12" s="117"/>
      <c r="AB12" s="148"/>
      <c r="AC12" s="113"/>
      <c r="AD12" s="146"/>
      <c r="AE12" s="145"/>
    </row>
    <row r="13" spans="1:32" s="18" customFormat="1" ht="16.5" customHeight="1" x14ac:dyDescent="0.15">
      <c r="A13" s="44"/>
      <c r="B13" s="113"/>
      <c r="C13" s="113"/>
      <c r="D13" s="113"/>
      <c r="E13" s="114"/>
      <c r="F13" s="111"/>
      <c r="G13" s="113"/>
      <c r="H13" s="113"/>
      <c r="I13" s="113"/>
      <c r="J13" s="114"/>
      <c r="K13" s="110"/>
      <c r="L13" s="113"/>
      <c r="M13" s="113"/>
      <c r="N13" s="120"/>
      <c r="O13" s="116"/>
      <c r="P13" s="110"/>
      <c r="Q13" s="121"/>
      <c r="R13" s="118"/>
      <c r="S13" s="122"/>
      <c r="T13" s="119"/>
      <c r="U13" s="110"/>
      <c r="V13" s="25"/>
      <c r="W13" s="26" t="s">
        <v>620</v>
      </c>
      <c r="X13" s="25"/>
      <c r="Y13" s="22">
        <v>1170</v>
      </c>
      <c r="Z13" s="110"/>
      <c r="AA13" s="121"/>
      <c r="AB13" s="118"/>
      <c r="AC13" s="122"/>
      <c r="AD13" s="116"/>
      <c r="AE13" s="110"/>
    </row>
    <row r="14" spans="1:32" s="18" customFormat="1" ht="16.5" customHeight="1" x14ac:dyDescent="0.15">
      <c r="A14" s="36"/>
      <c r="B14" s="113"/>
      <c r="C14" s="113"/>
      <c r="D14" s="113"/>
      <c r="E14" s="114"/>
      <c r="F14" s="111"/>
      <c r="G14" s="113"/>
      <c r="H14" s="113"/>
      <c r="I14" s="113"/>
      <c r="J14" s="114"/>
      <c r="K14" s="110"/>
      <c r="L14" s="113"/>
      <c r="M14" s="113"/>
      <c r="N14" s="115"/>
      <c r="O14" s="116"/>
      <c r="P14" s="110"/>
      <c r="Q14" s="117"/>
      <c r="R14" s="118"/>
      <c r="S14" s="113"/>
      <c r="T14" s="119"/>
      <c r="U14" s="110"/>
      <c r="V14" s="113"/>
      <c r="W14" s="117"/>
      <c r="X14" s="113"/>
      <c r="Y14" s="116"/>
      <c r="Z14" s="110"/>
      <c r="AA14" s="117"/>
      <c r="AB14" s="118"/>
      <c r="AC14" s="113"/>
      <c r="AD14" s="116"/>
      <c r="AE14" s="110"/>
    </row>
    <row r="15" spans="1:32" s="18" customFormat="1" ht="16.5" customHeight="1" x14ac:dyDescent="0.15">
      <c r="A15" s="36"/>
      <c r="B15" s="113"/>
      <c r="C15" s="113"/>
      <c r="D15" s="113"/>
      <c r="E15" s="114"/>
      <c r="F15" s="111"/>
      <c r="G15" s="113"/>
      <c r="H15" s="113"/>
      <c r="I15" s="113"/>
      <c r="J15" s="114"/>
      <c r="K15" s="110"/>
      <c r="L15" s="113"/>
      <c r="M15" s="113"/>
      <c r="N15" s="120"/>
      <c r="O15" s="116"/>
      <c r="P15" s="110"/>
      <c r="Q15" s="121"/>
      <c r="R15" s="118"/>
      <c r="S15" s="122"/>
      <c r="T15" s="119"/>
      <c r="U15" s="110"/>
      <c r="V15" s="122"/>
      <c r="W15" s="117"/>
      <c r="X15" s="122"/>
      <c r="Y15" s="116"/>
      <c r="Z15" s="110"/>
      <c r="AA15" s="121"/>
      <c r="AB15" s="118"/>
      <c r="AC15" s="122"/>
      <c r="AD15" s="116"/>
      <c r="AE15" s="110"/>
    </row>
    <row r="16" spans="1:32" s="18" customFormat="1" ht="16.5" customHeight="1" x14ac:dyDescent="0.15">
      <c r="A16" s="36"/>
      <c r="B16" s="117"/>
      <c r="C16" s="118"/>
      <c r="D16" s="118"/>
      <c r="E16" s="116"/>
      <c r="F16" s="110"/>
      <c r="G16" s="117"/>
      <c r="H16" s="118"/>
      <c r="I16" s="113"/>
      <c r="J16" s="116"/>
      <c r="K16" s="110"/>
      <c r="L16" s="117"/>
      <c r="M16" s="118"/>
      <c r="N16" s="113"/>
      <c r="O16" s="116"/>
      <c r="P16" s="110"/>
      <c r="Q16" s="117"/>
      <c r="R16" s="118"/>
      <c r="S16" s="113"/>
      <c r="T16" s="119"/>
      <c r="U16" s="110"/>
      <c r="V16" s="113"/>
      <c r="W16" s="117"/>
      <c r="X16" s="113"/>
      <c r="Y16" s="116"/>
      <c r="Z16" s="110"/>
      <c r="AA16" s="117"/>
      <c r="AB16" s="118"/>
      <c r="AC16" s="113"/>
      <c r="AD16" s="116"/>
      <c r="AE16" s="110"/>
    </row>
    <row r="17" spans="1:31" s="18" customFormat="1" ht="16.5" customHeight="1" x14ac:dyDescent="0.15">
      <c r="A17" s="36"/>
      <c r="B17" s="113"/>
      <c r="C17" s="113"/>
      <c r="D17" s="113"/>
      <c r="E17" s="114"/>
      <c r="F17" s="111"/>
      <c r="G17" s="113"/>
      <c r="H17" s="113"/>
      <c r="I17" s="113"/>
      <c r="J17" s="114"/>
      <c r="K17" s="110"/>
      <c r="L17" s="113"/>
      <c r="M17" s="113"/>
      <c r="N17" s="120"/>
      <c r="O17" s="116"/>
      <c r="P17" s="110"/>
      <c r="Q17" s="121"/>
      <c r="R17" s="118"/>
      <c r="S17" s="122"/>
      <c r="T17" s="119"/>
      <c r="U17" s="110"/>
      <c r="V17" s="122"/>
      <c r="W17" s="117"/>
      <c r="X17" s="122"/>
      <c r="Y17" s="116"/>
      <c r="Z17" s="110"/>
      <c r="AA17" s="121"/>
      <c r="AB17" s="118"/>
      <c r="AC17" s="122"/>
      <c r="AD17" s="116"/>
      <c r="AE17" s="110"/>
    </row>
    <row r="18" spans="1:31" s="18" customFormat="1" ht="16.5" customHeight="1" x14ac:dyDescent="0.15">
      <c r="A18" s="36"/>
      <c r="B18" s="113"/>
      <c r="C18" s="142"/>
      <c r="D18" s="113"/>
      <c r="E18" s="143"/>
      <c r="F18" s="144"/>
      <c r="G18" s="113"/>
      <c r="H18" s="142"/>
      <c r="I18" s="113"/>
      <c r="J18" s="143"/>
      <c r="K18" s="145"/>
      <c r="L18" s="113"/>
      <c r="M18" s="142"/>
      <c r="N18" s="115"/>
      <c r="O18" s="146"/>
      <c r="P18" s="145"/>
      <c r="Q18" s="117"/>
      <c r="R18" s="148"/>
      <c r="S18" s="113"/>
      <c r="T18" s="146"/>
      <c r="U18" s="145"/>
      <c r="V18" s="113"/>
      <c r="W18" s="147"/>
      <c r="X18" s="113"/>
      <c r="Y18" s="146"/>
      <c r="Z18" s="145"/>
      <c r="AA18" s="117"/>
      <c r="AB18" s="148"/>
      <c r="AC18" s="113"/>
      <c r="AD18" s="146"/>
      <c r="AE18" s="145"/>
    </row>
    <row r="19" spans="1:31" s="18" customFormat="1" ht="16.5" customHeight="1" x14ac:dyDescent="0.15">
      <c r="A19" s="44"/>
      <c r="B19" s="113"/>
      <c r="C19" s="113"/>
      <c r="D19" s="113"/>
      <c r="E19" s="114"/>
      <c r="F19" s="111"/>
      <c r="G19" s="113"/>
      <c r="H19" s="113"/>
      <c r="I19" s="113"/>
      <c r="J19" s="114"/>
      <c r="K19" s="110"/>
      <c r="L19" s="113"/>
      <c r="M19" s="113"/>
      <c r="N19" s="120"/>
      <c r="O19" s="116"/>
      <c r="P19" s="110"/>
      <c r="Q19" s="121"/>
      <c r="R19" s="118"/>
      <c r="S19" s="122"/>
      <c r="T19" s="119"/>
      <c r="U19" s="110"/>
      <c r="V19" s="122"/>
      <c r="W19" s="117"/>
      <c r="X19" s="122"/>
      <c r="Y19" s="116"/>
      <c r="Z19" s="110"/>
      <c r="AA19" s="121"/>
      <c r="AB19" s="118"/>
      <c r="AC19" s="122"/>
      <c r="AD19" s="116"/>
      <c r="AE19" s="110"/>
    </row>
    <row r="20" spans="1:31" s="18" customFormat="1" ht="16.5" customHeight="1" x14ac:dyDescent="0.15">
      <c r="A20" s="44">
        <f>SUM(F22,K22,P22,U22,Z22,AE22)</f>
        <v>0</v>
      </c>
      <c r="B20" s="113"/>
      <c r="C20" s="113"/>
      <c r="D20" s="113"/>
      <c r="E20" s="114"/>
      <c r="F20" s="111"/>
      <c r="G20" s="113"/>
      <c r="H20" s="113"/>
      <c r="I20" s="113"/>
      <c r="J20" s="114"/>
      <c r="K20" s="110"/>
      <c r="L20" s="113"/>
      <c r="M20" s="113"/>
      <c r="N20" s="115"/>
      <c r="O20" s="116"/>
      <c r="P20" s="110"/>
      <c r="Q20" s="117"/>
      <c r="R20" s="118"/>
      <c r="S20" s="113"/>
      <c r="T20" s="119"/>
      <c r="U20" s="110"/>
      <c r="V20" s="113"/>
      <c r="W20" s="117"/>
      <c r="X20" s="113"/>
      <c r="Y20" s="116"/>
      <c r="Z20" s="110"/>
      <c r="AA20" s="117"/>
      <c r="AB20" s="118"/>
      <c r="AC20" s="113"/>
      <c r="AD20" s="116"/>
      <c r="AE20" s="110"/>
    </row>
    <row r="21" spans="1:31" s="18" customFormat="1" ht="16.5" customHeight="1" x14ac:dyDescent="0.15">
      <c r="A21" s="36"/>
      <c r="B21" s="113"/>
      <c r="C21" s="113"/>
      <c r="D21" s="113"/>
      <c r="E21" s="114"/>
      <c r="F21" s="111"/>
      <c r="G21" s="123"/>
      <c r="H21" s="118"/>
      <c r="I21" s="125"/>
      <c r="J21" s="116"/>
      <c r="K21" s="110"/>
      <c r="L21" s="123"/>
      <c r="M21" s="118"/>
      <c r="N21" s="126"/>
      <c r="O21" s="116"/>
      <c r="P21" s="110"/>
      <c r="Q21" s="123"/>
      <c r="R21" s="118"/>
      <c r="S21" s="126"/>
      <c r="T21" s="116"/>
      <c r="U21" s="110"/>
      <c r="V21" s="126"/>
      <c r="W21" s="117"/>
      <c r="X21" s="126"/>
      <c r="Y21" s="116"/>
      <c r="Z21" s="110"/>
      <c r="AA21" s="123"/>
      <c r="AB21" s="118"/>
      <c r="AC21" s="126"/>
      <c r="AD21" s="116"/>
      <c r="AE21" s="110"/>
    </row>
    <row r="22" spans="1:31" s="18" customFormat="1" ht="16.5" customHeight="1" x14ac:dyDescent="0.15">
      <c r="A22" s="44">
        <f>SUM(E22,J22,O22,T22,Y22,AD22)</f>
        <v>24850</v>
      </c>
      <c r="B22" s="25"/>
      <c r="C22" s="291" t="s">
        <v>380</v>
      </c>
      <c r="D22" s="25"/>
      <c r="E22" s="289">
        <f>SUM(E6:E12)</f>
        <v>5070</v>
      </c>
      <c r="F22" s="290" t="str">
        <f>IF((COUNT(F6:F12)=0),"",SUM(F6:F12))</f>
        <v/>
      </c>
      <c r="G22" s="27"/>
      <c r="H22" s="291" t="s">
        <v>380</v>
      </c>
      <c r="I22" s="42"/>
      <c r="J22" s="289">
        <f>SUM(J6:J7)</f>
        <v>2180</v>
      </c>
      <c r="K22" s="290" t="str">
        <f>IF((COUNT(K6:K7)=0),"",SUM(K6:K7))</f>
        <v/>
      </c>
      <c r="L22" s="27"/>
      <c r="M22" s="21"/>
      <c r="N22" s="43"/>
      <c r="O22" s="292">
        <v>0</v>
      </c>
      <c r="P22" s="293">
        <v>0</v>
      </c>
      <c r="Q22" s="27"/>
      <c r="R22" s="291" t="s">
        <v>380</v>
      </c>
      <c r="S22" s="43"/>
      <c r="T22" s="289">
        <f>SUM(T6:T7)</f>
        <v>1360</v>
      </c>
      <c r="U22" s="290" t="str">
        <f>IF((COUNT(U6:U7)=0),"",SUM(U6:U7))</f>
        <v/>
      </c>
      <c r="V22" s="43"/>
      <c r="W22" s="291" t="s">
        <v>380</v>
      </c>
      <c r="X22" s="43"/>
      <c r="Y22" s="289">
        <f>SUM(Y6:Y13)</f>
        <v>16240</v>
      </c>
      <c r="Z22" s="290" t="str">
        <f>IF((COUNT(Z6:Z13)=0),"",SUM(Z6:Z13))</f>
        <v/>
      </c>
      <c r="AA22" s="27"/>
      <c r="AB22" s="291"/>
      <c r="AC22" s="43"/>
      <c r="AD22" s="289"/>
      <c r="AE22" s="290"/>
    </row>
    <row r="23" spans="1:31" s="18" customFormat="1" ht="16.5" customHeight="1" x14ac:dyDescent="0.15">
      <c r="A23" s="302"/>
      <c r="B23" s="25"/>
      <c r="C23" s="25"/>
      <c r="D23" s="25"/>
      <c r="E23" s="303"/>
      <c r="F23" s="304"/>
      <c r="G23" s="27"/>
      <c r="H23" s="21"/>
      <c r="I23" s="42"/>
      <c r="J23" s="295"/>
      <c r="K23" s="296"/>
      <c r="L23" s="27"/>
      <c r="M23" s="21"/>
      <c r="N23" s="43"/>
      <c r="O23" s="295"/>
      <c r="P23" s="296"/>
      <c r="Q23" s="27"/>
      <c r="R23" s="21"/>
      <c r="S23" s="43"/>
      <c r="T23" s="295"/>
      <c r="U23" s="296"/>
      <c r="V23" s="43"/>
      <c r="W23" s="23"/>
      <c r="X23" s="43"/>
      <c r="Y23" s="295"/>
      <c r="Z23" s="296"/>
      <c r="AA23" s="27"/>
      <c r="AB23" s="21"/>
      <c r="AC23" s="43"/>
      <c r="AD23" s="295"/>
      <c r="AE23" s="296"/>
    </row>
    <row r="24" spans="1:31" s="7" customFormat="1" ht="16.5" customHeight="1" x14ac:dyDescent="0.15">
      <c r="A24" s="6"/>
      <c r="B24" s="386" t="s">
        <v>6</v>
      </c>
      <c r="C24" s="387"/>
      <c r="D24" s="387"/>
      <c r="E24" s="387"/>
      <c r="F24" s="388"/>
      <c r="G24" s="386" t="s">
        <v>7</v>
      </c>
      <c r="H24" s="387"/>
      <c r="I24" s="387"/>
      <c r="J24" s="387"/>
      <c r="K24" s="388"/>
      <c r="L24" s="386" t="s">
        <v>8</v>
      </c>
      <c r="M24" s="387"/>
      <c r="N24" s="387"/>
      <c r="O24" s="387"/>
      <c r="P24" s="388"/>
      <c r="Q24" s="386" t="s">
        <v>9</v>
      </c>
      <c r="R24" s="387"/>
      <c r="S24" s="387"/>
      <c r="T24" s="387"/>
      <c r="U24" s="388"/>
      <c r="V24" s="386" t="s">
        <v>10</v>
      </c>
      <c r="W24" s="387"/>
      <c r="X24" s="387"/>
      <c r="Y24" s="387"/>
      <c r="Z24" s="388"/>
      <c r="AA24" s="386" t="s">
        <v>217</v>
      </c>
      <c r="AB24" s="387"/>
      <c r="AC24" s="387"/>
      <c r="AD24" s="387"/>
      <c r="AE24" s="388"/>
    </row>
    <row r="25" spans="1:31" s="7" customFormat="1" ht="16.5" customHeight="1" x14ac:dyDescent="0.15">
      <c r="A25" s="5"/>
      <c r="B25" s="389" t="s">
        <v>15</v>
      </c>
      <c r="C25" s="390"/>
      <c r="D25" s="391"/>
      <c r="E25" s="8" t="s">
        <v>16</v>
      </c>
      <c r="F25" s="9" t="s">
        <v>17</v>
      </c>
      <c r="G25" s="389" t="s">
        <v>15</v>
      </c>
      <c r="H25" s="390"/>
      <c r="I25" s="391"/>
      <c r="J25" s="8" t="s">
        <v>16</v>
      </c>
      <c r="K25" s="9" t="s">
        <v>17</v>
      </c>
      <c r="L25" s="389" t="s">
        <v>15</v>
      </c>
      <c r="M25" s="390"/>
      <c r="N25" s="391"/>
      <c r="O25" s="8" t="s">
        <v>16</v>
      </c>
      <c r="P25" s="9" t="s">
        <v>17</v>
      </c>
      <c r="Q25" s="389" t="s">
        <v>15</v>
      </c>
      <c r="R25" s="390"/>
      <c r="S25" s="391"/>
      <c r="T25" s="8" t="s">
        <v>16</v>
      </c>
      <c r="U25" s="9" t="s">
        <v>17</v>
      </c>
      <c r="V25" s="389" t="s">
        <v>15</v>
      </c>
      <c r="W25" s="390"/>
      <c r="X25" s="391"/>
      <c r="Y25" s="8" t="s">
        <v>16</v>
      </c>
      <c r="Z25" s="9" t="s">
        <v>17</v>
      </c>
      <c r="AA25" s="389" t="s">
        <v>15</v>
      </c>
      <c r="AB25" s="390"/>
      <c r="AC25" s="391"/>
      <c r="AD25" s="8" t="s">
        <v>16</v>
      </c>
      <c r="AE25" s="9" t="s">
        <v>17</v>
      </c>
    </row>
    <row r="26" spans="1:31" s="18" customFormat="1" ht="16.5" customHeight="1" x14ac:dyDescent="0.15">
      <c r="A26" s="10" t="s">
        <v>625</v>
      </c>
      <c r="B26" s="123"/>
      <c r="C26" s="118"/>
      <c r="D26" s="124"/>
      <c r="E26" s="116"/>
      <c r="F26" s="110"/>
      <c r="G26" s="123"/>
      <c r="H26" s="118"/>
      <c r="I26" s="125"/>
      <c r="J26" s="146"/>
      <c r="K26" s="145"/>
      <c r="L26" s="123"/>
      <c r="M26" s="118"/>
      <c r="N26" s="126"/>
      <c r="O26" s="146"/>
      <c r="P26" s="145"/>
      <c r="Q26" s="123"/>
      <c r="R26" s="118"/>
      <c r="S26" s="126"/>
      <c r="T26" s="146"/>
      <c r="U26" s="145"/>
      <c r="V26" s="43"/>
      <c r="W26" s="55" t="s">
        <v>622</v>
      </c>
      <c r="X26" s="34"/>
      <c r="Y26" s="53">
        <v>3100</v>
      </c>
      <c r="Z26" s="145"/>
      <c r="AA26" s="123"/>
      <c r="AB26" s="118"/>
      <c r="AC26" s="126"/>
      <c r="AD26" s="146"/>
      <c r="AE26" s="145"/>
    </row>
    <row r="27" spans="1:31" s="18" customFormat="1" ht="16.5" customHeight="1" x14ac:dyDescent="0.15">
      <c r="A27" s="382" t="s">
        <v>624</v>
      </c>
      <c r="B27" s="113"/>
      <c r="C27" s="113"/>
      <c r="D27" s="113"/>
      <c r="E27" s="116"/>
      <c r="F27" s="110"/>
      <c r="G27" s="117"/>
      <c r="H27" s="118"/>
      <c r="I27" s="125"/>
      <c r="J27" s="116"/>
      <c r="K27" s="110"/>
      <c r="L27" s="117"/>
      <c r="M27" s="118"/>
      <c r="N27" s="113"/>
      <c r="O27" s="116"/>
      <c r="P27" s="110"/>
      <c r="Q27" s="117"/>
      <c r="R27" s="118"/>
      <c r="S27" s="113"/>
      <c r="T27" s="119"/>
      <c r="U27" s="110"/>
      <c r="V27" s="25"/>
      <c r="W27" s="26" t="s">
        <v>623</v>
      </c>
      <c r="X27" s="25"/>
      <c r="Y27" s="22">
        <v>480</v>
      </c>
      <c r="Z27" s="110"/>
      <c r="AA27" s="117"/>
      <c r="AB27" s="118"/>
      <c r="AC27" s="113"/>
      <c r="AD27" s="116"/>
      <c r="AE27" s="110"/>
    </row>
    <row r="28" spans="1:31" s="18" customFormat="1" ht="16.5" customHeight="1" x14ac:dyDescent="0.15">
      <c r="A28" s="382"/>
      <c r="B28" s="123"/>
      <c r="C28" s="148"/>
      <c r="D28" s="124"/>
      <c r="E28" s="116"/>
      <c r="F28" s="110"/>
      <c r="G28" s="123"/>
      <c r="H28" s="118"/>
      <c r="I28" s="125"/>
      <c r="J28" s="146"/>
      <c r="K28" s="145"/>
      <c r="L28" s="123"/>
      <c r="M28" s="118"/>
      <c r="N28" s="126"/>
      <c r="O28" s="146"/>
      <c r="P28" s="145"/>
      <c r="Q28" s="123"/>
      <c r="R28" s="118"/>
      <c r="S28" s="126"/>
      <c r="T28" s="146"/>
      <c r="U28" s="145"/>
      <c r="V28" s="126"/>
      <c r="W28" s="117"/>
      <c r="X28" s="126"/>
      <c r="Y28" s="146"/>
      <c r="Z28" s="145"/>
      <c r="AA28" s="123"/>
      <c r="AB28" s="118"/>
      <c r="AC28" s="126"/>
      <c r="AD28" s="146"/>
      <c r="AE28" s="145"/>
    </row>
    <row r="29" spans="1:31" s="18" customFormat="1" ht="16.5" customHeight="1" x14ac:dyDescent="0.15">
      <c r="A29" s="382"/>
      <c r="B29" s="123"/>
      <c r="C29" s="148"/>
      <c r="D29" s="124"/>
      <c r="E29" s="116"/>
      <c r="F29" s="110"/>
      <c r="G29" s="123"/>
      <c r="H29" s="118"/>
      <c r="I29" s="125"/>
      <c r="J29" s="146"/>
      <c r="K29" s="145"/>
      <c r="L29" s="123"/>
      <c r="M29" s="118"/>
      <c r="N29" s="126"/>
      <c r="O29" s="146"/>
      <c r="P29" s="145"/>
      <c r="Q29" s="123"/>
      <c r="R29" s="118"/>
      <c r="S29" s="126"/>
      <c r="T29" s="146"/>
      <c r="U29" s="145"/>
      <c r="V29" s="126"/>
      <c r="W29" s="117"/>
      <c r="X29" s="126"/>
      <c r="Y29" s="146"/>
      <c r="Z29" s="145"/>
      <c r="AA29" s="123"/>
      <c r="AB29" s="118"/>
      <c r="AC29" s="126"/>
      <c r="AD29" s="146"/>
      <c r="AE29" s="145"/>
    </row>
    <row r="30" spans="1:31" s="18" customFormat="1" ht="16.5" customHeight="1" x14ac:dyDescent="0.15">
      <c r="A30" s="281"/>
      <c r="B30" s="123"/>
      <c r="C30" s="148"/>
      <c r="D30" s="124"/>
      <c r="E30" s="116"/>
      <c r="F30" s="110"/>
      <c r="G30" s="123"/>
      <c r="H30" s="118"/>
      <c r="I30" s="125"/>
      <c r="J30" s="146"/>
      <c r="K30" s="145"/>
      <c r="L30" s="123"/>
      <c r="M30" s="118"/>
      <c r="N30" s="126"/>
      <c r="O30" s="146"/>
      <c r="P30" s="145"/>
      <c r="Q30" s="123"/>
      <c r="R30" s="118"/>
      <c r="S30" s="126"/>
      <c r="T30" s="146"/>
      <c r="U30" s="145"/>
      <c r="V30" s="126"/>
      <c r="W30" s="117"/>
      <c r="X30" s="126"/>
      <c r="Y30" s="146">
        <v>0</v>
      </c>
      <c r="Z30" s="145">
        <v>0</v>
      </c>
      <c r="AA30" s="123"/>
      <c r="AB30" s="118"/>
      <c r="AC30" s="126"/>
      <c r="AD30" s="146"/>
      <c r="AE30" s="145"/>
    </row>
    <row r="31" spans="1:31" s="18" customFormat="1" ht="16.5" customHeight="1" x14ac:dyDescent="0.15">
      <c r="A31" s="30" t="s">
        <v>299</v>
      </c>
      <c r="B31" s="123"/>
      <c r="C31" s="118"/>
      <c r="D31" s="124"/>
      <c r="E31" s="152"/>
      <c r="F31" s="153"/>
      <c r="G31" s="123"/>
      <c r="H31" s="118"/>
      <c r="I31" s="125"/>
      <c r="J31" s="152"/>
      <c r="K31" s="153"/>
      <c r="L31" s="123"/>
      <c r="M31" s="118"/>
      <c r="N31" s="126"/>
      <c r="O31" s="152"/>
      <c r="P31" s="153"/>
      <c r="Q31" s="123"/>
      <c r="R31" s="118"/>
      <c r="S31" s="126"/>
      <c r="T31" s="154"/>
      <c r="U31" s="153"/>
      <c r="V31" s="126"/>
      <c r="W31" s="117"/>
      <c r="X31" s="126"/>
      <c r="Y31" s="116"/>
      <c r="Z31" s="110"/>
      <c r="AA31" s="123"/>
      <c r="AB31" s="118"/>
      <c r="AC31" s="126"/>
      <c r="AD31" s="116"/>
      <c r="AE31" s="110"/>
    </row>
    <row r="32" spans="1:31" s="18" customFormat="1" ht="16.5" customHeight="1" x14ac:dyDescent="0.15">
      <c r="A32" s="282"/>
      <c r="B32" s="123"/>
      <c r="C32" s="148"/>
      <c r="D32" s="124"/>
      <c r="E32" s="155"/>
      <c r="F32" s="156"/>
      <c r="G32" s="117"/>
      <c r="H32" s="118"/>
      <c r="I32" s="125"/>
      <c r="J32" s="152"/>
      <c r="K32" s="153"/>
      <c r="L32" s="117"/>
      <c r="M32" s="118"/>
      <c r="N32" s="113"/>
      <c r="O32" s="152"/>
      <c r="P32" s="153"/>
      <c r="Q32" s="117"/>
      <c r="R32" s="118"/>
      <c r="S32" s="113"/>
      <c r="T32" s="152"/>
      <c r="U32" s="153"/>
      <c r="V32" s="113"/>
      <c r="W32" s="117"/>
      <c r="X32" s="113"/>
      <c r="Y32" s="116"/>
      <c r="Z32" s="110"/>
      <c r="AA32" s="117"/>
      <c r="AB32" s="118"/>
      <c r="AC32" s="113"/>
      <c r="AD32" s="116"/>
      <c r="AE32" s="110"/>
    </row>
    <row r="33" spans="1:31" s="18" customFormat="1" ht="16.5" customHeight="1" x14ac:dyDescent="0.15">
      <c r="A33" s="282"/>
      <c r="B33" s="123"/>
      <c r="C33" s="118"/>
      <c r="D33" s="124"/>
      <c r="E33" s="152"/>
      <c r="F33" s="153"/>
      <c r="G33" s="117"/>
      <c r="H33" s="118"/>
      <c r="I33" s="125"/>
      <c r="J33" s="152"/>
      <c r="K33" s="153"/>
      <c r="L33" s="117"/>
      <c r="M33" s="118"/>
      <c r="N33" s="113"/>
      <c r="O33" s="152"/>
      <c r="P33" s="153"/>
      <c r="Q33" s="117"/>
      <c r="R33" s="118"/>
      <c r="S33" s="113"/>
      <c r="T33" s="154"/>
      <c r="U33" s="153"/>
      <c r="V33" s="113"/>
      <c r="W33" s="117"/>
      <c r="X33" s="113"/>
      <c r="Y33" s="116"/>
      <c r="Z33" s="110"/>
      <c r="AA33" s="117"/>
      <c r="AB33" s="118"/>
      <c r="AC33" s="113"/>
      <c r="AD33" s="116"/>
      <c r="AE33" s="110"/>
    </row>
    <row r="34" spans="1:31" s="18" customFormat="1" ht="16.5" customHeight="1" x14ac:dyDescent="0.15">
      <c r="A34" s="282"/>
      <c r="B34" s="136"/>
      <c r="C34" s="133"/>
      <c r="D34" s="132"/>
      <c r="E34" s="157"/>
      <c r="F34" s="158"/>
      <c r="G34" s="136"/>
      <c r="H34" s="133"/>
      <c r="I34" s="132"/>
      <c r="J34" s="157"/>
      <c r="K34" s="158"/>
      <c r="L34" s="136"/>
      <c r="M34" s="133"/>
      <c r="N34" s="132"/>
      <c r="O34" s="157"/>
      <c r="P34" s="158"/>
      <c r="Q34" s="136"/>
      <c r="R34" s="133"/>
      <c r="S34" s="132"/>
      <c r="T34" s="157"/>
      <c r="U34" s="158"/>
      <c r="V34" s="139"/>
      <c r="W34" s="132"/>
      <c r="X34" s="139"/>
      <c r="Y34" s="137"/>
      <c r="Z34" s="112"/>
      <c r="AA34" s="138"/>
      <c r="AB34" s="136"/>
      <c r="AC34" s="139"/>
      <c r="AD34" s="137"/>
      <c r="AE34" s="112"/>
    </row>
    <row r="35" spans="1:31" s="18" customFormat="1" ht="16.5" customHeight="1" x14ac:dyDescent="0.15">
      <c r="A35" s="159"/>
      <c r="B35" s="118"/>
      <c r="C35" s="113"/>
      <c r="D35" s="117"/>
      <c r="E35" s="152"/>
      <c r="F35" s="153"/>
      <c r="G35" s="118"/>
      <c r="H35" s="113"/>
      <c r="I35" s="117"/>
      <c r="J35" s="152"/>
      <c r="K35" s="153"/>
      <c r="L35" s="118"/>
      <c r="M35" s="113"/>
      <c r="N35" s="117"/>
      <c r="O35" s="152"/>
      <c r="P35" s="153"/>
      <c r="Q35" s="118"/>
      <c r="R35" s="113"/>
      <c r="S35" s="117"/>
      <c r="T35" s="152"/>
      <c r="U35" s="153"/>
      <c r="V35" s="126"/>
      <c r="W35" s="117"/>
      <c r="X35" s="126"/>
      <c r="Y35" s="116"/>
      <c r="Z35" s="110"/>
      <c r="AA35" s="123"/>
      <c r="AB35" s="118"/>
      <c r="AC35" s="126"/>
      <c r="AD35" s="116"/>
      <c r="AE35" s="110"/>
    </row>
    <row r="36" spans="1:31" s="18" customFormat="1" ht="16.5" customHeight="1" x14ac:dyDescent="0.15">
      <c r="A36" s="160"/>
      <c r="B36" s="118"/>
      <c r="C36" s="113"/>
      <c r="D36" s="117"/>
      <c r="E36" s="152"/>
      <c r="F36" s="153"/>
      <c r="G36" s="118"/>
      <c r="H36" s="113"/>
      <c r="I36" s="117"/>
      <c r="J36" s="152"/>
      <c r="K36" s="153"/>
      <c r="L36" s="118"/>
      <c r="M36" s="113"/>
      <c r="N36" s="117"/>
      <c r="O36" s="152"/>
      <c r="P36" s="153"/>
      <c r="Q36" s="118"/>
      <c r="R36" s="113"/>
      <c r="S36" s="117"/>
      <c r="T36" s="152"/>
      <c r="U36" s="153"/>
      <c r="V36" s="126"/>
      <c r="W36" s="117"/>
      <c r="X36" s="126"/>
      <c r="Y36" s="116"/>
      <c r="Z36" s="110"/>
      <c r="AA36" s="123"/>
      <c r="AB36" s="118"/>
      <c r="AC36" s="126"/>
      <c r="AD36" s="116"/>
      <c r="AE36" s="110"/>
    </row>
    <row r="37" spans="1:31" s="18" customFormat="1" ht="16.5" customHeight="1" x14ac:dyDescent="0.15">
      <c r="A37" s="36"/>
      <c r="B37" s="118"/>
      <c r="C37" s="113"/>
      <c r="D37" s="117"/>
      <c r="E37" s="152"/>
      <c r="F37" s="153"/>
      <c r="G37" s="118"/>
      <c r="H37" s="113"/>
      <c r="I37" s="117"/>
      <c r="J37" s="152"/>
      <c r="K37" s="153"/>
      <c r="L37" s="118"/>
      <c r="M37" s="113"/>
      <c r="N37" s="117"/>
      <c r="O37" s="152"/>
      <c r="P37" s="153"/>
      <c r="Q37" s="118"/>
      <c r="R37" s="113"/>
      <c r="S37" s="117"/>
      <c r="T37" s="152"/>
      <c r="U37" s="153"/>
      <c r="V37" s="126"/>
      <c r="W37" s="117"/>
      <c r="X37" s="126"/>
      <c r="Y37" s="116"/>
      <c r="Z37" s="110"/>
      <c r="AA37" s="123"/>
      <c r="AB37" s="118"/>
      <c r="AC37" s="126"/>
      <c r="AD37" s="116"/>
      <c r="AE37" s="110"/>
    </row>
    <row r="38" spans="1:31" s="18" customFormat="1" ht="16.5" customHeight="1" x14ac:dyDescent="0.15">
      <c r="A38" s="160"/>
      <c r="B38" s="118"/>
      <c r="C38" s="142"/>
      <c r="D38" s="117"/>
      <c r="E38" s="152"/>
      <c r="F38" s="153"/>
      <c r="G38" s="118"/>
      <c r="H38" s="142"/>
      <c r="I38" s="117"/>
      <c r="J38" s="152"/>
      <c r="K38" s="153"/>
      <c r="L38" s="118"/>
      <c r="M38" s="113"/>
      <c r="N38" s="117"/>
      <c r="O38" s="152"/>
      <c r="P38" s="153"/>
      <c r="Q38" s="118"/>
      <c r="R38" s="142"/>
      <c r="S38" s="117"/>
      <c r="T38" s="152"/>
      <c r="U38" s="153"/>
      <c r="V38" s="126"/>
      <c r="W38" s="117"/>
      <c r="X38" s="126"/>
      <c r="Y38" s="116"/>
      <c r="Z38" s="110"/>
      <c r="AA38" s="123"/>
      <c r="AB38" s="118"/>
      <c r="AC38" s="126"/>
      <c r="AD38" s="116"/>
      <c r="AE38" s="110"/>
    </row>
    <row r="39" spans="1:31" s="18" customFormat="1" ht="16.5" customHeight="1" x14ac:dyDescent="0.15">
      <c r="A39" s="36"/>
      <c r="B39" s="132"/>
      <c r="C39" s="113"/>
      <c r="D39" s="115"/>
      <c r="E39" s="152"/>
      <c r="F39" s="153"/>
      <c r="G39" s="113"/>
      <c r="H39" s="136"/>
      <c r="I39" s="113"/>
      <c r="J39" s="152"/>
      <c r="K39" s="153"/>
      <c r="L39" s="118"/>
      <c r="M39" s="113"/>
      <c r="N39" s="115"/>
      <c r="O39" s="152"/>
      <c r="P39" s="153"/>
      <c r="Q39" s="118"/>
      <c r="R39" s="113"/>
      <c r="S39" s="117"/>
      <c r="T39" s="152"/>
      <c r="U39" s="153"/>
      <c r="V39" s="113"/>
      <c r="W39" s="117"/>
      <c r="X39" s="113"/>
      <c r="Y39" s="116"/>
      <c r="Z39" s="110"/>
      <c r="AA39" s="117"/>
      <c r="AB39" s="118"/>
      <c r="AC39" s="113"/>
      <c r="AD39" s="116"/>
      <c r="AE39" s="110"/>
    </row>
    <row r="40" spans="1:31" s="18" customFormat="1" ht="16.5" customHeight="1" x14ac:dyDescent="0.15">
      <c r="A40" s="36"/>
      <c r="B40" s="117"/>
      <c r="C40" s="136"/>
      <c r="D40" s="113"/>
      <c r="E40" s="152"/>
      <c r="F40" s="153"/>
      <c r="G40" s="113"/>
      <c r="H40" s="118"/>
      <c r="I40" s="113"/>
      <c r="J40" s="152"/>
      <c r="K40" s="153"/>
      <c r="L40" s="118"/>
      <c r="M40" s="113"/>
      <c r="N40" s="115"/>
      <c r="O40" s="152"/>
      <c r="P40" s="153"/>
      <c r="Q40" s="118"/>
      <c r="R40" s="136"/>
      <c r="S40" s="118"/>
      <c r="T40" s="154"/>
      <c r="U40" s="153"/>
      <c r="V40" s="113"/>
      <c r="W40" s="117"/>
      <c r="X40" s="113"/>
      <c r="Y40" s="116"/>
      <c r="Z40" s="110"/>
      <c r="AA40" s="117"/>
      <c r="AB40" s="118"/>
      <c r="AC40" s="113"/>
      <c r="AD40" s="116"/>
      <c r="AE40" s="110"/>
    </row>
    <row r="41" spans="1:31" s="18" customFormat="1" ht="16.5" customHeight="1" x14ac:dyDescent="0.15">
      <c r="A41" s="36"/>
      <c r="B41" s="117"/>
      <c r="C41" s="118"/>
      <c r="D41" s="113"/>
      <c r="E41" s="152"/>
      <c r="F41" s="153"/>
      <c r="G41" s="113"/>
      <c r="H41" s="118"/>
      <c r="I41" s="113"/>
      <c r="J41" s="152"/>
      <c r="K41" s="153"/>
      <c r="L41" s="118"/>
      <c r="M41" s="113"/>
      <c r="N41" s="115"/>
      <c r="O41" s="152"/>
      <c r="P41" s="153"/>
      <c r="Q41" s="118"/>
      <c r="R41" s="118"/>
      <c r="S41" s="118"/>
      <c r="T41" s="154"/>
      <c r="U41" s="153"/>
      <c r="V41" s="113"/>
      <c r="W41" s="117"/>
      <c r="X41" s="113"/>
      <c r="Y41" s="116"/>
      <c r="Z41" s="110"/>
      <c r="AA41" s="117"/>
      <c r="AB41" s="118"/>
      <c r="AC41" s="113"/>
      <c r="AD41" s="116"/>
      <c r="AE41" s="110"/>
    </row>
    <row r="42" spans="1:31" s="18" customFormat="1" ht="16.5" customHeight="1" x14ac:dyDescent="0.15">
      <c r="A42" s="36"/>
      <c r="B42" s="117"/>
      <c r="C42" s="118"/>
      <c r="D42" s="113"/>
      <c r="E42" s="152"/>
      <c r="F42" s="153"/>
      <c r="G42" s="113"/>
      <c r="H42" s="118"/>
      <c r="I42" s="113"/>
      <c r="J42" s="152"/>
      <c r="K42" s="153"/>
      <c r="L42" s="113"/>
      <c r="M42" s="136"/>
      <c r="N42" s="113"/>
      <c r="O42" s="152"/>
      <c r="P42" s="153"/>
      <c r="Q42" s="113"/>
      <c r="R42" s="118"/>
      <c r="S42" s="113"/>
      <c r="T42" s="154"/>
      <c r="U42" s="153"/>
      <c r="V42" s="113"/>
      <c r="W42" s="117"/>
      <c r="X42" s="113"/>
      <c r="Y42" s="116"/>
      <c r="Z42" s="110"/>
      <c r="AA42" s="117"/>
      <c r="AB42" s="118"/>
      <c r="AC42" s="113"/>
      <c r="AD42" s="116"/>
      <c r="AE42" s="110"/>
    </row>
    <row r="43" spans="1:31" s="18" customFormat="1" ht="16.5" customHeight="1" x14ac:dyDescent="0.15">
      <c r="A43" s="36"/>
      <c r="B43" s="117"/>
      <c r="C43" s="118"/>
      <c r="D43" s="113"/>
      <c r="E43" s="152"/>
      <c r="F43" s="153"/>
      <c r="G43" s="113"/>
      <c r="H43" s="118"/>
      <c r="I43" s="113"/>
      <c r="J43" s="152"/>
      <c r="K43" s="153"/>
      <c r="L43" s="113"/>
      <c r="M43" s="118"/>
      <c r="N43" s="113"/>
      <c r="O43" s="152"/>
      <c r="P43" s="153"/>
      <c r="Q43" s="117"/>
      <c r="R43" s="118"/>
      <c r="S43" s="113"/>
      <c r="T43" s="154"/>
      <c r="U43" s="153"/>
      <c r="V43" s="113"/>
      <c r="W43" s="117"/>
      <c r="X43" s="113"/>
      <c r="Y43" s="116"/>
      <c r="Z43" s="110"/>
      <c r="AA43" s="117"/>
      <c r="AB43" s="118"/>
      <c r="AC43" s="113"/>
      <c r="AD43" s="116"/>
      <c r="AE43" s="110"/>
    </row>
    <row r="44" spans="1:31" s="18" customFormat="1" ht="16.5" customHeight="1" x14ac:dyDescent="0.15">
      <c r="A44" s="36"/>
      <c r="B44" s="117"/>
      <c r="C44" s="118"/>
      <c r="D44" s="113"/>
      <c r="E44" s="116"/>
      <c r="F44" s="110"/>
      <c r="G44" s="113"/>
      <c r="H44" s="118"/>
      <c r="I44" s="113"/>
      <c r="J44" s="116"/>
      <c r="K44" s="110"/>
      <c r="L44" s="113"/>
      <c r="M44" s="118"/>
      <c r="N44" s="113"/>
      <c r="O44" s="116"/>
      <c r="P44" s="110"/>
      <c r="Q44" s="117"/>
      <c r="R44" s="118"/>
      <c r="S44" s="113"/>
      <c r="T44" s="119"/>
      <c r="U44" s="110"/>
      <c r="V44" s="113"/>
      <c r="W44" s="117"/>
      <c r="X44" s="113"/>
      <c r="Y44" s="116"/>
      <c r="Z44" s="110"/>
      <c r="AA44" s="117"/>
      <c r="AB44" s="118"/>
      <c r="AC44" s="113"/>
      <c r="AD44" s="116"/>
      <c r="AE44" s="110"/>
    </row>
    <row r="45" spans="1:31" s="18" customFormat="1" ht="16.5" customHeight="1" x14ac:dyDescent="0.15">
      <c r="A45" s="36"/>
      <c r="B45" s="121"/>
      <c r="C45" s="118"/>
      <c r="D45" s="113"/>
      <c r="E45" s="116"/>
      <c r="F45" s="110"/>
      <c r="G45" s="113"/>
      <c r="H45" s="118"/>
      <c r="I45" s="113"/>
      <c r="J45" s="116"/>
      <c r="K45" s="110"/>
      <c r="L45" s="113"/>
      <c r="M45" s="118"/>
      <c r="N45" s="113"/>
      <c r="O45" s="116"/>
      <c r="P45" s="110"/>
      <c r="Q45" s="117"/>
      <c r="R45" s="118"/>
      <c r="S45" s="113"/>
      <c r="T45" s="119"/>
      <c r="U45" s="110"/>
      <c r="V45" s="113"/>
      <c r="W45" s="117"/>
      <c r="X45" s="113"/>
      <c r="Y45" s="116"/>
      <c r="Z45" s="110"/>
      <c r="AA45" s="117"/>
      <c r="AB45" s="118"/>
      <c r="AC45" s="113"/>
      <c r="AD45" s="116"/>
      <c r="AE45" s="110"/>
    </row>
    <row r="46" spans="1:31" s="18" customFormat="1" ht="16.5" customHeight="1" x14ac:dyDescent="0.15">
      <c r="A46" s="36"/>
      <c r="B46" s="118"/>
      <c r="C46" s="118"/>
      <c r="D46" s="118"/>
      <c r="E46" s="116"/>
      <c r="F46" s="110"/>
      <c r="G46" s="118"/>
      <c r="H46" s="118"/>
      <c r="I46" s="118"/>
      <c r="J46" s="116"/>
      <c r="K46" s="110"/>
      <c r="L46" s="118"/>
      <c r="M46" s="118"/>
      <c r="N46" s="118"/>
      <c r="O46" s="116"/>
      <c r="P46" s="110"/>
      <c r="Q46" s="117"/>
      <c r="R46" s="118"/>
      <c r="S46" s="113"/>
      <c r="T46" s="119"/>
      <c r="U46" s="110"/>
      <c r="V46" s="113"/>
      <c r="W46" s="117"/>
      <c r="X46" s="113"/>
      <c r="Y46" s="116"/>
      <c r="Z46" s="110"/>
      <c r="AA46" s="117"/>
      <c r="AB46" s="118"/>
      <c r="AC46" s="113"/>
      <c r="AD46" s="116"/>
      <c r="AE46" s="110"/>
    </row>
    <row r="47" spans="1:31" s="18" customFormat="1" ht="16.5" customHeight="1" x14ac:dyDescent="0.15">
      <c r="A47" s="36"/>
      <c r="B47" s="117"/>
      <c r="C47" s="118"/>
      <c r="D47" s="124"/>
      <c r="E47" s="116"/>
      <c r="F47" s="110"/>
      <c r="G47" s="117"/>
      <c r="H47" s="118"/>
      <c r="I47" s="125"/>
      <c r="J47" s="116"/>
      <c r="K47" s="110"/>
      <c r="L47" s="117"/>
      <c r="M47" s="118"/>
      <c r="N47" s="113"/>
      <c r="O47" s="116"/>
      <c r="P47" s="110"/>
      <c r="Q47" s="117"/>
      <c r="R47" s="118"/>
      <c r="S47" s="113"/>
      <c r="T47" s="119"/>
      <c r="U47" s="110"/>
      <c r="V47" s="113"/>
      <c r="W47" s="117"/>
      <c r="X47" s="113"/>
      <c r="Y47" s="116"/>
      <c r="Z47" s="110"/>
      <c r="AA47" s="117"/>
      <c r="AB47" s="118"/>
      <c r="AC47" s="113"/>
      <c r="AD47" s="116"/>
      <c r="AE47" s="110"/>
    </row>
    <row r="48" spans="1:31" s="18" customFormat="1" ht="16.5" customHeight="1" x14ac:dyDescent="0.15">
      <c r="A48" s="36"/>
      <c r="B48" s="117"/>
      <c r="C48" s="118"/>
      <c r="D48" s="124"/>
      <c r="E48" s="116"/>
      <c r="F48" s="110"/>
      <c r="G48" s="117"/>
      <c r="H48" s="118"/>
      <c r="I48" s="125"/>
      <c r="J48" s="116"/>
      <c r="K48" s="110"/>
      <c r="L48" s="117"/>
      <c r="M48" s="118"/>
      <c r="N48" s="113"/>
      <c r="O48" s="116"/>
      <c r="P48" s="110"/>
      <c r="Q48" s="117"/>
      <c r="R48" s="118"/>
      <c r="S48" s="113"/>
      <c r="T48" s="119"/>
      <c r="U48" s="110"/>
      <c r="V48" s="113"/>
      <c r="W48" s="117"/>
      <c r="X48" s="113"/>
      <c r="Y48" s="116"/>
      <c r="Z48" s="110"/>
      <c r="AA48" s="117"/>
      <c r="AB48" s="118"/>
      <c r="AC48" s="113"/>
      <c r="AD48" s="116"/>
      <c r="AE48" s="110"/>
    </row>
    <row r="49" spans="1:31" s="18" customFormat="1" ht="16.5" customHeight="1" x14ac:dyDescent="0.15">
      <c r="A49" s="36"/>
      <c r="B49" s="117"/>
      <c r="C49" s="118"/>
      <c r="D49" s="124"/>
      <c r="E49" s="116"/>
      <c r="F49" s="110"/>
      <c r="G49" s="117"/>
      <c r="H49" s="118"/>
      <c r="I49" s="125"/>
      <c r="J49" s="116"/>
      <c r="K49" s="110"/>
      <c r="L49" s="117"/>
      <c r="M49" s="118"/>
      <c r="N49" s="113"/>
      <c r="O49" s="116"/>
      <c r="P49" s="110"/>
      <c r="Q49" s="117"/>
      <c r="R49" s="118"/>
      <c r="S49" s="113"/>
      <c r="T49" s="116"/>
      <c r="U49" s="110"/>
      <c r="V49" s="113"/>
      <c r="W49" s="117"/>
      <c r="X49" s="113"/>
      <c r="Y49" s="116"/>
      <c r="Z49" s="110"/>
      <c r="AA49" s="117"/>
      <c r="AB49" s="118"/>
      <c r="AC49" s="113"/>
      <c r="AD49" s="116"/>
      <c r="AE49" s="110"/>
    </row>
    <row r="50" spans="1:31" s="18" customFormat="1" ht="16.5" customHeight="1" x14ac:dyDescent="0.15">
      <c r="A50" s="40"/>
      <c r="B50" s="117"/>
      <c r="C50" s="118"/>
      <c r="D50" s="124"/>
      <c r="E50" s="116"/>
      <c r="F50" s="110"/>
      <c r="G50" s="117"/>
      <c r="H50" s="118"/>
      <c r="I50" s="125"/>
      <c r="J50" s="116"/>
      <c r="K50" s="110"/>
      <c r="L50" s="117"/>
      <c r="M50" s="118"/>
      <c r="N50" s="113"/>
      <c r="O50" s="116"/>
      <c r="P50" s="110"/>
      <c r="Q50" s="117"/>
      <c r="R50" s="118"/>
      <c r="S50" s="113"/>
      <c r="T50" s="119"/>
      <c r="U50" s="110"/>
      <c r="V50" s="113"/>
      <c r="W50" s="117"/>
      <c r="X50" s="113"/>
      <c r="Y50" s="116"/>
      <c r="Z50" s="110"/>
      <c r="AA50" s="117"/>
      <c r="AB50" s="118"/>
      <c r="AC50" s="113"/>
      <c r="AD50" s="116"/>
      <c r="AE50" s="110"/>
    </row>
    <row r="51" spans="1:31" s="18" customFormat="1" ht="16.5" customHeight="1" x14ac:dyDescent="0.15">
      <c r="A51" s="36"/>
      <c r="B51" s="117"/>
      <c r="C51" s="118"/>
      <c r="D51" s="124"/>
      <c r="E51" s="116"/>
      <c r="F51" s="110"/>
      <c r="G51" s="117"/>
      <c r="H51" s="118"/>
      <c r="I51" s="125"/>
      <c r="J51" s="116"/>
      <c r="K51" s="110"/>
      <c r="L51" s="117"/>
      <c r="M51" s="118"/>
      <c r="N51" s="113"/>
      <c r="O51" s="116"/>
      <c r="P51" s="110"/>
      <c r="Q51" s="117"/>
      <c r="R51" s="118"/>
      <c r="S51" s="113"/>
      <c r="T51" s="119"/>
      <c r="U51" s="110"/>
      <c r="V51" s="113"/>
      <c r="W51" s="117"/>
      <c r="X51" s="113"/>
      <c r="Y51" s="116"/>
      <c r="Z51" s="110"/>
      <c r="AA51" s="117"/>
      <c r="AB51" s="118"/>
      <c r="AC51" s="113"/>
      <c r="AD51" s="116"/>
      <c r="AE51" s="110"/>
    </row>
    <row r="52" spans="1:31" s="18" customFormat="1" ht="16.5" customHeight="1" x14ac:dyDescent="0.15">
      <c r="A52" s="44">
        <f>SUM(F54,K54,P54,U54,Z54,AE54)</f>
        <v>0</v>
      </c>
      <c r="B52" s="117"/>
      <c r="C52" s="118"/>
      <c r="D52" s="124"/>
      <c r="E52" s="116"/>
      <c r="F52" s="110"/>
      <c r="G52" s="117"/>
      <c r="H52" s="118"/>
      <c r="I52" s="125"/>
      <c r="J52" s="116"/>
      <c r="K52" s="110"/>
      <c r="L52" s="117"/>
      <c r="M52" s="118"/>
      <c r="N52" s="113"/>
      <c r="O52" s="116"/>
      <c r="P52" s="110"/>
      <c r="Q52" s="117"/>
      <c r="R52" s="118"/>
      <c r="S52" s="113"/>
      <c r="T52" s="119"/>
      <c r="U52" s="110"/>
      <c r="V52" s="113"/>
      <c r="W52" s="117"/>
      <c r="X52" s="113"/>
      <c r="Y52" s="116"/>
      <c r="Z52" s="110"/>
      <c r="AA52" s="117"/>
      <c r="AB52" s="118"/>
      <c r="AC52" s="113"/>
      <c r="AD52" s="116"/>
      <c r="AE52" s="110"/>
    </row>
    <row r="53" spans="1:31" s="18" customFormat="1" ht="16.5" customHeight="1" x14ac:dyDescent="0.15">
      <c r="A53" s="36"/>
      <c r="B53" s="117"/>
      <c r="C53" s="118"/>
      <c r="D53" s="124"/>
      <c r="E53" s="116"/>
      <c r="F53" s="110"/>
      <c r="G53" s="117"/>
      <c r="H53" s="118"/>
      <c r="I53" s="125"/>
      <c r="J53" s="116"/>
      <c r="K53" s="110"/>
      <c r="L53" s="117"/>
      <c r="M53" s="118"/>
      <c r="N53" s="113"/>
      <c r="O53" s="116"/>
      <c r="P53" s="110"/>
      <c r="Q53" s="117"/>
      <c r="R53" s="118"/>
      <c r="S53" s="113"/>
      <c r="T53" s="119"/>
      <c r="U53" s="110"/>
      <c r="V53" s="113"/>
      <c r="W53" s="117"/>
      <c r="X53" s="113"/>
      <c r="Y53" s="116"/>
      <c r="Z53" s="110"/>
      <c r="AA53" s="117"/>
      <c r="AB53" s="118"/>
      <c r="AC53" s="113"/>
      <c r="AD53" s="116"/>
      <c r="AE53" s="110"/>
    </row>
    <row r="54" spans="1:31" s="18" customFormat="1" ht="16.5" customHeight="1" x14ac:dyDescent="0.15">
      <c r="A54" s="294">
        <f>SUM(E54,J54,O54,T54,Y54,AD54)</f>
        <v>3580</v>
      </c>
      <c r="B54" s="23"/>
      <c r="C54" s="21"/>
      <c r="D54" s="41"/>
      <c r="E54" s="295"/>
      <c r="F54" s="296"/>
      <c r="G54" s="23"/>
      <c r="H54" s="21"/>
      <c r="I54" s="42"/>
      <c r="J54" s="295"/>
      <c r="K54" s="296"/>
      <c r="L54" s="23"/>
      <c r="M54" s="21"/>
      <c r="N54" s="25"/>
      <c r="O54" s="295"/>
      <c r="P54" s="296"/>
      <c r="Q54" s="23"/>
      <c r="R54" s="21"/>
      <c r="S54" s="25"/>
      <c r="T54" s="297"/>
      <c r="U54" s="296"/>
      <c r="V54" s="25"/>
      <c r="W54" s="291" t="s">
        <v>380</v>
      </c>
      <c r="X54" s="42"/>
      <c r="Y54" s="289">
        <f>SUM(Y26:Y27)</f>
        <v>3580</v>
      </c>
      <c r="Z54" s="290" t="str">
        <f>IF((COUNT(Z26:Z27)=0),"",SUM(Z26:Z27))</f>
        <v/>
      </c>
      <c r="AA54" s="23"/>
      <c r="AB54" s="21"/>
      <c r="AC54" s="25"/>
      <c r="AD54" s="295"/>
      <c r="AE54" s="296"/>
    </row>
    <row r="55" spans="1:31" s="18" customFormat="1" ht="16.5" customHeight="1" x14ac:dyDescent="0.15">
      <c r="A55" s="59"/>
      <c r="B55" s="38"/>
      <c r="C55" s="49"/>
      <c r="D55" s="60"/>
      <c r="E55" s="299"/>
      <c r="F55" s="300"/>
      <c r="G55" s="38"/>
      <c r="H55" s="49"/>
      <c r="I55" s="62"/>
      <c r="J55" s="299"/>
      <c r="K55" s="300"/>
      <c r="L55" s="38"/>
      <c r="M55" s="49"/>
      <c r="N55" s="63"/>
      <c r="O55" s="299"/>
      <c r="P55" s="300"/>
      <c r="Q55" s="38"/>
      <c r="R55" s="49"/>
      <c r="S55" s="63"/>
      <c r="T55" s="301"/>
      <c r="U55" s="300"/>
      <c r="V55" s="63"/>
      <c r="W55" s="38"/>
      <c r="X55" s="63"/>
      <c r="Y55" s="299"/>
      <c r="Z55" s="300"/>
      <c r="AA55" s="38"/>
      <c r="AB55" s="49"/>
      <c r="AC55" s="63"/>
      <c r="AD55" s="299"/>
      <c r="AE55" s="300"/>
    </row>
    <row r="56" spans="1:31" s="18" customFormat="1" ht="16.5" customHeight="1" x14ac:dyDescent="0.15">
      <c r="A56" s="65" t="s">
        <v>1</v>
      </c>
      <c r="B56" s="66"/>
      <c r="C56" s="66"/>
      <c r="D56" s="67"/>
      <c r="E56" s="68"/>
      <c r="F56" s="69"/>
      <c r="G56" s="66"/>
      <c r="H56" s="66"/>
      <c r="I56" s="67"/>
      <c r="J56" s="68"/>
      <c r="K56" s="69"/>
      <c r="L56" s="66"/>
      <c r="M56" s="66"/>
      <c r="N56" s="66"/>
      <c r="O56" s="68"/>
      <c r="P56" s="69"/>
      <c r="Q56" s="66"/>
      <c r="R56" s="66"/>
      <c r="S56" s="66"/>
      <c r="T56" s="68"/>
      <c r="U56" s="69"/>
      <c r="V56" s="66"/>
      <c r="W56" s="66"/>
      <c r="X56" s="66"/>
      <c r="Y56" s="68"/>
      <c r="Z56" s="69"/>
      <c r="AA56" s="66"/>
      <c r="AB56" s="66"/>
      <c r="AC56" s="66"/>
      <c r="AD56" s="68"/>
      <c r="AE56" s="69"/>
    </row>
    <row r="57" spans="1:31" s="73" customFormat="1" ht="15.75" customHeight="1" x14ac:dyDescent="0.15">
      <c r="A57" s="383" t="s">
        <v>377</v>
      </c>
      <c r="B57" s="383"/>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70" t="s">
        <v>275</v>
      </c>
      <c r="AA57" s="384" t="s">
        <v>665</v>
      </c>
      <c r="AB57" s="384"/>
      <c r="AC57" s="384"/>
      <c r="AD57" s="71"/>
      <c r="AE57" s="72" t="s">
        <v>34</v>
      </c>
    </row>
    <row r="58" spans="1:31" s="73" customFormat="1" ht="15.75" customHeight="1" x14ac:dyDescent="0.2">
      <c r="A58" s="381"/>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70" t="s">
        <v>276</v>
      </c>
      <c r="AA58" s="385" t="s">
        <v>665</v>
      </c>
      <c r="AB58" s="385"/>
      <c r="AC58" s="385"/>
      <c r="AE58" s="74"/>
    </row>
    <row r="59" spans="1:31" s="73" customFormat="1" ht="13.5" customHeight="1" x14ac:dyDescent="0.15">
      <c r="A59" s="381" t="s">
        <v>28</v>
      </c>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row>
    <row r="60" spans="1:31" s="73" customFormat="1" ht="13.5" customHeight="1" x14ac:dyDescent="0.15">
      <c r="A60" s="381" t="s">
        <v>294</v>
      </c>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row>
    <row r="61" spans="1:31" s="73" customFormat="1" ht="13.5" customHeight="1" x14ac:dyDescent="0.15">
      <c r="D61" s="75"/>
      <c r="I61" s="75"/>
      <c r="V61" s="76"/>
    </row>
    <row r="62" spans="1:31" s="73" customFormat="1" ht="13.5" customHeight="1" x14ac:dyDescent="0.15">
      <c r="D62" s="75"/>
      <c r="I62" s="75"/>
      <c r="V62" s="76"/>
    </row>
    <row r="63" spans="1:31" s="73" customFormat="1" ht="13.5" customHeight="1" x14ac:dyDescent="0.15">
      <c r="D63" s="75"/>
      <c r="I63" s="75"/>
      <c r="V63" s="76"/>
    </row>
    <row r="64" spans="1:31" s="73" customFormat="1" ht="13.5" customHeight="1" x14ac:dyDescent="0.15">
      <c r="D64" s="75"/>
      <c r="I64" s="75"/>
      <c r="V64" s="76"/>
    </row>
    <row r="65" spans="4:22" s="73" customFormat="1" ht="13.5" customHeight="1" x14ac:dyDescent="0.15">
      <c r="D65" s="75"/>
      <c r="I65" s="75"/>
      <c r="V65" s="76"/>
    </row>
    <row r="66" spans="4:22" s="73" customFormat="1" ht="13.5" customHeight="1" x14ac:dyDescent="0.15">
      <c r="D66" s="75"/>
      <c r="I66" s="75"/>
      <c r="V66" s="76"/>
    </row>
    <row r="67" spans="4:22" s="73" customFormat="1" ht="13.5" customHeight="1" x14ac:dyDescent="0.15">
      <c r="D67" s="75"/>
      <c r="I67" s="75"/>
      <c r="V67" s="76"/>
    </row>
    <row r="68" spans="4:22" s="73" customFormat="1" ht="13.5" customHeight="1" x14ac:dyDescent="0.15">
      <c r="D68" s="75"/>
      <c r="I68" s="75"/>
      <c r="V68" s="76"/>
    </row>
    <row r="69" spans="4:22" s="73" customFormat="1" ht="13.5" customHeight="1" x14ac:dyDescent="0.15">
      <c r="D69" s="75"/>
      <c r="I69" s="75"/>
      <c r="V69" s="76"/>
    </row>
    <row r="70" spans="4:22" s="73" customFormat="1" ht="13.5" customHeight="1" x14ac:dyDescent="0.15">
      <c r="D70" s="75"/>
      <c r="I70" s="75"/>
      <c r="V70" s="76"/>
    </row>
    <row r="71" spans="4:22" s="73" customFormat="1" ht="13.5" customHeight="1" x14ac:dyDescent="0.15">
      <c r="D71" s="75"/>
      <c r="I71" s="75"/>
      <c r="V71" s="76"/>
    </row>
    <row r="72" spans="4:22" s="73" customFormat="1" ht="13.5" customHeight="1" x14ac:dyDescent="0.15">
      <c r="D72" s="75"/>
      <c r="I72" s="75"/>
      <c r="V72" s="76"/>
    </row>
    <row r="73" spans="4:22" s="73" customFormat="1" ht="13.5" customHeight="1" x14ac:dyDescent="0.15">
      <c r="D73" s="75"/>
      <c r="I73" s="75"/>
      <c r="V73" s="76"/>
    </row>
    <row r="74" spans="4:22" s="73" customFormat="1" ht="13.5" customHeight="1" x14ac:dyDescent="0.15">
      <c r="D74" s="75"/>
      <c r="I74" s="75"/>
      <c r="V74" s="76"/>
    </row>
    <row r="75" spans="4:22" s="73" customFormat="1" ht="13.5" customHeight="1" x14ac:dyDescent="0.15">
      <c r="D75" s="75"/>
      <c r="I75" s="75"/>
      <c r="V75" s="76"/>
    </row>
    <row r="76" spans="4:22" s="73" customFormat="1" ht="13.5" customHeight="1" x14ac:dyDescent="0.15">
      <c r="D76" s="75"/>
      <c r="I76" s="75"/>
      <c r="V76" s="76"/>
    </row>
    <row r="77" spans="4:22" s="73" customFormat="1" ht="13.5" customHeight="1" x14ac:dyDescent="0.15">
      <c r="D77" s="75"/>
      <c r="I77" s="75"/>
      <c r="V77" s="76"/>
    </row>
    <row r="78" spans="4:22" s="73" customFormat="1" ht="13.5" customHeight="1" x14ac:dyDescent="0.15">
      <c r="D78" s="75"/>
      <c r="I78" s="75"/>
      <c r="V78" s="76"/>
    </row>
    <row r="79" spans="4:22" s="73" customFormat="1" ht="13.5" customHeight="1" x14ac:dyDescent="0.15">
      <c r="D79" s="75"/>
      <c r="I79" s="75"/>
      <c r="V79" s="76"/>
    </row>
    <row r="80" spans="4:22" s="73" customFormat="1" ht="13.5" customHeight="1" x14ac:dyDescent="0.15">
      <c r="D80" s="75"/>
      <c r="I80" s="75"/>
      <c r="V80" s="76"/>
    </row>
    <row r="81" spans="4:22" s="73" customFormat="1" ht="13.5" customHeight="1" x14ac:dyDescent="0.15">
      <c r="D81" s="75"/>
      <c r="I81" s="75"/>
      <c r="V81" s="76"/>
    </row>
    <row r="82" spans="4:22" s="73" customFormat="1" ht="13.5" customHeight="1" x14ac:dyDescent="0.15">
      <c r="D82" s="75"/>
      <c r="I82" s="75"/>
      <c r="V82" s="76"/>
    </row>
    <row r="83" spans="4:22" s="73" customFormat="1" ht="13.5" customHeight="1" x14ac:dyDescent="0.15">
      <c r="D83" s="75"/>
      <c r="I83" s="75"/>
      <c r="V83" s="76"/>
    </row>
    <row r="84" spans="4:22" s="73" customFormat="1" ht="13.5" customHeight="1" x14ac:dyDescent="0.15">
      <c r="D84" s="75"/>
      <c r="I84" s="75"/>
      <c r="V84" s="76"/>
    </row>
    <row r="85" spans="4:22" s="73" customFormat="1" ht="13.5" customHeight="1" x14ac:dyDescent="0.15">
      <c r="D85" s="75"/>
      <c r="I85" s="75"/>
      <c r="V85" s="76"/>
    </row>
    <row r="86" spans="4:22" s="73" customFormat="1" ht="13.5" customHeight="1" x14ac:dyDescent="0.15">
      <c r="D86" s="75"/>
      <c r="I86" s="75"/>
      <c r="V86" s="76"/>
    </row>
    <row r="87" spans="4:22" s="73" customFormat="1" ht="13.5" customHeight="1" x14ac:dyDescent="0.15">
      <c r="D87" s="75"/>
      <c r="I87" s="75"/>
      <c r="V87" s="76"/>
    </row>
    <row r="88" spans="4:22" s="73" customFormat="1" ht="13.5" customHeight="1" x14ac:dyDescent="0.15">
      <c r="D88" s="75"/>
      <c r="I88" s="75"/>
      <c r="V88" s="76"/>
    </row>
    <row r="89" spans="4:22" s="73" customFormat="1" ht="13.5" customHeight="1" x14ac:dyDescent="0.15">
      <c r="D89" s="75"/>
      <c r="I89" s="75"/>
      <c r="V89" s="76"/>
    </row>
    <row r="90" spans="4:22" s="73" customFormat="1" ht="13.5" customHeight="1" x14ac:dyDescent="0.15">
      <c r="D90" s="75"/>
      <c r="I90" s="75"/>
      <c r="V90" s="76"/>
    </row>
    <row r="91" spans="4:22" s="73" customFormat="1" ht="13.5" customHeight="1" x14ac:dyDescent="0.15">
      <c r="D91" s="75"/>
      <c r="I91" s="75"/>
      <c r="V91" s="76"/>
    </row>
    <row r="92" spans="4:22" s="73" customFormat="1" ht="13.5" customHeight="1" x14ac:dyDescent="0.15">
      <c r="D92" s="75"/>
      <c r="I92" s="75"/>
      <c r="V92" s="76"/>
    </row>
    <row r="93" spans="4:22" s="73" customFormat="1" ht="13.5" customHeight="1" x14ac:dyDescent="0.15">
      <c r="D93" s="75"/>
      <c r="I93" s="75"/>
      <c r="V93" s="76"/>
    </row>
    <row r="94" spans="4:22" s="73" customFormat="1" ht="13.5" customHeight="1" x14ac:dyDescent="0.15">
      <c r="D94" s="75"/>
      <c r="I94" s="75"/>
      <c r="V94" s="76"/>
    </row>
    <row r="95" spans="4:22" s="73" customFormat="1" ht="13.5" customHeight="1" x14ac:dyDescent="0.15">
      <c r="D95" s="75"/>
      <c r="I95" s="75"/>
      <c r="V95" s="76"/>
    </row>
    <row r="96" spans="4:22" s="73" customFormat="1" ht="13.5" customHeight="1" x14ac:dyDescent="0.15">
      <c r="D96" s="75"/>
      <c r="I96" s="75"/>
      <c r="V96" s="76"/>
    </row>
    <row r="97" spans="4:22" s="73" customFormat="1" ht="13.5" customHeight="1" x14ac:dyDescent="0.15">
      <c r="D97" s="75"/>
      <c r="I97" s="75"/>
      <c r="V97" s="76"/>
    </row>
    <row r="98" spans="4:22" s="73" customFormat="1" ht="13.5" customHeight="1" x14ac:dyDescent="0.15">
      <c r="D98" s="75"/>
      <c r="I98" s="75"/>
      <c r="V98" s="76"/>
    </row>
    <row r="99" spans="4:22" s="73" customFormat="1" ht="13.5" customHeight="1" x14ac:dyDescent="0.15">
      <c r="D99" s="75"/>
      <c r="I99" s="75"/>
      <c r="V99" s="76"/>
    </row>
    <row r="100" spans="4:22" s="73" customFormat="1" ht="13.5" customHeight="1" x14ac:dyDescent="0.15">
      <c r="D100" s="75"/>
      <c r="I100" s="75"/>
      <c r="V100" s="76"/>
    </row>
    <row r="101" spans="4:22" s="73" customFormat="1" ht="13.5" customHeight="1" x14ac:dyDescent="0.15">
      <c r="D101" s="75"/>
      <c r="I101" s="75"/>
      <c r="V101" s="76"/>
    </row>
    <row r="102" spans="4:22" s="73" customFormat="1" ht="13.5" customHeight="1" x14ac:dyDescent="0.15">
      <c r="D102" s="75"/>
      <c r="I102" s="75"/>
      <c r="V102" s="76"/>
    </row>
    <row r="103" spans="4:22" s="73" customFormat="1" ht="13.5" customHeight="1" x14ac:dyDescent="0.15">
      <c r="D103" s="75"/>
      <c r="I103" s="75"/>
      <c r="V103" s="76"/>
    </row>
    <row r="104" spans="4:22" s="73" customFormat="1" ht="13.5" customHeight="1" x14ac:dyDescent="0.15">
      <c r="D104" s="75"/>
      <c r="I104" s="75"/>
      <c r="V104" s="76"/>
    </row>
    <row r="105" spans="4:22" s="73" customFormat="1" ht="13.5" customHeight="1" x14ac:dyDescent="0.15">
      <c r="D105" s="75"/>
      <c r="I105" s="75"/>
      <c r="V105" s="76"/>
    </row>
    <row r="106" spans="4:22" s="73" customFormat="1" ht="13.5" customHeight="1" x14ac:dyDescent="0.15">
      <c r="D106" s="75"/>
      <c r="I106" s="75"/>
      <c r="V106" s="76"/>
    </row>
    <row r="107" spans="4:22" s="73" customFormat="1" ht="13.5" customHeight="1" x14ac:dyDescent="0.15">
      <c r="D107" s="75"/>
      <c r="I107" s="75"/>
      <c r="V107" s="76"/>
    </row>
    <row r="108" spans="4:22" s="73" customFormat="1" ht="13.5" customHeight="1" x14ac:dyDescent="0.15">
      <c r="D108" s="75"/>
      <c r="I108" s="75"/>
      <c r="V108" s="76"/>
    </row>
    <row r="109" spans="4:22" s="73" customFormat="1" ht="13.5" customHeight="1" x14ac:dyDescent="0.15">
      <c r="D109" s="75"/>
      <c r="I109" s="75"/>
      <c r="V109" s="76"/>
    </row>
    <row r="110" spans="4:22" s="73" customFormat="1" ht="13.5" customHeight="1" x14ac:dyDescent="0.15">
      <c r="D110" s="75"/>
      <c r="I110" s="75"/>
      <c r="V110" s="76"/>
    </row>
    <row r="111" spans="4:22" s="73" customFormat="1" ht="13.5" customHeight="1" x14ac:dyDescent="0.15">
      <c r="D111" s="75"/>
      <c r="I111" s="75"/>
      <c r="V111" s="76"/>
    </row>
    <row r="112" spans="4:22" s="73" customFormat="1" ht="13.5" customHeight="1" x14ac:dyDescent="0.15">
      <c r="D112" s="75"/>
      <c r="I112" s="75"/>
      <c r="V112" s="76"/>
    </row>
    <row r="113" spans="4:22" s="73" customFormat="1" ht="13.5" customHeight="1" x14ac:dyDescent="0.15">
      <c r="D113" s="75"/>
      <c r="I113" s="75"/>
      <c r="V113" s="76"/>
    </row>
    <row r="114" spans="4:22" s="73" customFormat="1" ht="13.5" customHeight="1" x14ac:dyDescent="0.15">
      <c r="D114" s="75"/>
      <c r="I114" s="75"/>
      <c r="V114" s="76"/>
    </row>
    <row r="115" spans="4:22" s="73" customFormat="1" ht="13.5" customHeight="1" x14ac:dyDescent="0.15">
      <c r="D115" s="75"/>
      <c r="I115" s="75"/>
      <c r="V115" s="76"/>
    </row>
    <row r="116" spans="4:22" s="73" customFormat="1" ht="13.5" customHeight="1" x14ac:dyDescent="0.15">
      <c r="D116" s="75"/>
      <c r="I116" s="75"/>
      <c r="V116" s="76"/>
    </row>
    <row r="117" spans="4:22" s="73" customFormat="1" ht="13.5" customHeight="1" x14ac:dyDescent="0.15">
      <c r="D117" s="75"/>
      <c r="I117" s="75"/>
      <c r="V117" s="76"/>
    </row>
    <row r="118" spans="4:22" s="73" customFormat="1" ht="13.5" customHeight="1" x14ac:dyDescent="0.15">
      <c r="D118" s="75"/>
      <c r="I118" s="75"/>
      <c r="V118" s="76"/>
    </row>
    <row r="119" spans="4:22" s="73" customFormat="1" ht="13.5" customHeight="1" x14ac:dyDescent="0.15">
      <c r="D119" s="75"/>
      <c r="I119" s="75"/>
      <c r="V119" s="76"/>
    </row>
    <row r="120" spans="4:22" s="73" customFormat="1" ht="13.5" customHeight="1" x14ac:dyDescent="0.15">
      <c r="D120" s="75"/>
      <c r="I120" s="75"/>
      <c r="V120" s="76"/>
    </row>
    <row r="121" spans="4:22" s="73" customFormat="1" ht="13.5" customHeight="1" x14ac:dyDescent="0.15">
      <c r="D121" s="75"/>
      <c r="I121" s="75"/>
      <c r="V121" s="76"/>
    </row>
    <row r="122" spans="4:22" s="73" customFormat="1" ht="13.5" customHeight="1" x14ac:dyDescent="0.15">
      <c r="D122" s="75"/>
      <c r="I122" s="75"/>
      <c r="V122" s="76"/>
    </row>
    <row r="123" spans="4:22" s="73" customFormat="1" ht="13.5" customHeight="1" x14ac:dyDescent="0.15">
      <c r="D123" s="75"/>
      <c r="I123" s="75"/>
      <c r="V123" s="76"/>
    </row>
    <row r="124" spans="4:22" s="73" customFormat="1" ht="13.5" customHeight="1" x14ac:dyDescent="0.15">
      <c r="D124" s="75"/>
      <c r="I124" s="75"/>
      <c r="V124" s="76"/>
    </row>
    <row r="125" spans="4:22" s="73" customFormat="1" ht="13.5" customHeight="1" x14ac:dyDescent="0.15">
      <c r="D125" s="75"/>
      <c r="I125" s="75"/>
      <c r="V125" s="76"/>
    </row>
    <row r="126" spans="4:22" s="73" customFormat="1" ht="13.5" customHeight="1" x14ac:dyDescent="0.15">
      <c r="D126" s="75"/>
      <c r="I126" s="75"/>
      <c r="V126" s="76"/>
    </row>
    <row r="127" spans="4:22" s="73" customFormat="1" ht="13.5" customHeight="1" x14ac:dyDescent="0.15">
      <c r="D127" s="75"/>
      <c r="I127" s="75"/>
      <c r="V127" s="76"/>
    </row>
    <row r="128" spans="4:22" s="73" customFormat="1" ht="13.5" customHeight="1" x14ac:dyDescent="0.15">
      <c r="D128" s="75"/>
      <c r="I128" s="75"/>
      <c r="V128" s="76"/>
    </row>
    <row r="129" spans="4:22" s="73" customFormat="1" ht="13.5" customHeight="1" x14ac:dyDescent="0.15">
      <c r="D129" s="75"/>
      <c r="I129" s="75"/>
      <c r="V129" s="76"/>
    </row>
    <row r="130" spans="4:22" s="73" customFormat="1" ht="13.5" customHeight="1" x14ac:dyDescent="0.15">
      <c r="D130" s="75"/>
      <c r="I130" s="75"/>
      <c r="V130" s="76"/>
    </row>
    <row r="131" spans="4:22" s="73" customFormat="1" ht="13.5" customHeight="1" x14ac:dyDescent="0.15">
      <c r="D131" s="75"/>
      <c r="I131" s="75"/>
      <c r="V131" s="76"/>
    </row>
    <row r="132" spans="4:22" s="73" customFormat="1" ht="13.5" customHeight="1" x14ac:dyDescent="0.15">
      <c r="D132" s="75"/>
      <c r="I132" s="75"/>
      <c r="V132" s="76"/>
    </row>
    <row r="133" spans="4:22" s="73" customFormat="1" ht="13.5" customHeight="1" x14ac:dyDescent="0.15">
      <c r="D133" s="75"/>
      <c r="I133" s="75"/>
      <c r="V133" s="76"/>
    </row>
    <row r="134" spans="4:22" s="73" customFormat="1" ht="13.5" customHeight="1" x14ac:dyDescent="0.15">
      <c r="D134" s="75"/>
      <c r="I134" s="75"/>
      <c r="V134" s="76"/>
    </row>
    <row r="135" spans="4:22" s="73" customFormat="1" ht="13.5" customHeight="1" x14ac:dyDescent="0.15">
      <c r="D135" s="75"/>
      <c r="I135" s="75"/>
      <c r="V135" s="76"/>
    </row>
    <row r="136" spans="4:22" s="73" customFormat="1" ht="13.5" customHeight="1" x14ac:dyDescent="0.15">
      <c r="D136" s="75"/>
      <c r="I136" s="75"/>
      <c r="V136" s="76"/>
    </row>
    <row r="137" spans="4:22" s="73" customFormat="1" ht="13.5" customHeight="1" x14ac:dyDescent="0.15">
      <c r="D137" s="75"/>
      <c r="I137" s="75"/>
      <c r="V137" s="76"/>
    </row>
    <row r="138" spans="4:22" s="73" customFormat="1" ht="13.5" customHeight="1" x14ac:dyDescent="0.15">
      <c r="D138" s="75"/>
      <c r="I138" s="75"/>
      <c r="V138" s="76"/>
    </row>
    <row r="139" spans="4:22" s="73" customFormat="1" ht="13.5" customHeight="1" x14ac:dyDescent="0.15">
      <c r="D139" s="75"/>
      <c r="I139" s="75"/>
      <c r="V139" s="76"/>
    </row>
    <row r="140" spans="4:22" s="73" customFormat="1" ht="13.5" customHeight="1" x14ac:dyDescent="0.15">
      <c r="D140" s="75"/>
      <c r="I140" s="75"/>
      <c r="V140" s="76"/>
    </row>
    <row r="141" spans="4:22" s="73" customFormat="1" ht="13.5" customHeight="1" x14ac:dyDescent="0.15">
      <c r="D141" s="75"/>
      <c r="I141" s="75"/>
      <c r="V141" s="76"/>
    </row>
    <row r="142" spans="4:22" s="73" customFormat="1" ht="13.5" customHeight="1" x14ac:dyDescent="0.15">
      <c r="D142" s="75"/>
      <c r="I142" s="75"/>
      <c r="V142" s="76"/>
    </row>
    <row r="143" spans="4:22" s="73" customFormat="1" ht="13.5" customHeight="1" x14ac:dyDescent="0.15">
      <c r="D143" s="75"/>
      <c r="I143" s="75"/>
      <c r="V143" s="76"/>
    </row>
    <row r="144" spans="4:22" s="73" customFormat="1" ht="13.5" customHeight="1" x14ac:dyDescent="0.15">
      <c r="D144" s="75"/>
      <c r="I144" s="75"/>
      <c r="V144" s="76"/>
    </row>
    <row r="145" spans="4:22" s="73" customFormat="1" ht="13.5" customHeight="1" x14ac:dyDescent="0.15">
      <c r="D145" s="75"/>
      <c r="I145" s="75"/>
      <c r="V145" s="76"/>
    </row>
    <row r="146" spans="4:22" s="73" customFormat="1" ht="13.5" customHeight="1" x14ac:dyDescent="0.15">
      <c r="D146" s="75"/>
      <c r="I146" s="75"/>
      <c r="V146" s="76"/>
    </row>
    <row r="147" spans="4:22" s="73" customFormat="1" ht="13.5" customHeight="1" x14ac:dyDescent="0.15">
      <c r="D147" s="75"/>
      <c r="I147" s="75"/>
      <c r="V147" s="76"/>
    </row>
  </sheetData>
  <sheetProtection algorithmName="SHA-512" hashValue="D+bZB/y3lQMytdvWf8GffvdnTSMI60iZv5oeod29zKIch6fZXCpLnJPCwluX/Ru53bfsodr8XO4TrLkDzr014A==" saltValue="iP6cNImTNZvteNJaRCdh/A==" spinCount="100000" sheet="1" objects="1" scenarios="1"/>
  <mergeCells count="46">
    <mergeCell ref="AA24:AE24"/>
    <mergeCell ref="B25:D25"/>
    <mergeCell ref="G25:I25"/>
    <mergeCell ref="L25:N25"/>
    <mergeCell ref="Q25:S25"/>
    <mergeCell ref="V25:X25"/>
    <mergeCell ref="AA25:AC25"/>
    <mergeCell ref="AE2:AE3"/>
    <mergeCell ref="Y1:AD3"/>
    <mergeCell ref="B5:D5"/>
    <mergeCell ref="G5:I5"/>
    <mergeCell ref="L5:N5"/>
    <mergeCell ref="Q5:S5"/>
    <mergeCell ref="B4:F4"/>
    <mergeCell ref="V5:X5"/>
    <mergeCell ref="G2:L3"/>
    <mergeCell ref="M2:M3"/>
    <mergeCell ref="R2:R3"/>
    <mergeCell ref="S1:U1"/>
    <mergeCell ref="N2:Q3"/>
    <mergeCell ref="L4:P4"/>
    <mergeCell ref="Q4:U4"/>
    <mergeCell ref="A60:Y60"/>
    <mergeCell ref="A57:Y57"/>
    <mergeCell ref="A59:Y59"/>
    <mergeCell ref="B24:F24"/>
    <mergeCell ref="G24:K24"/>
    <mergeCell ref="L24:P24"/>
    <mergeCell ref="Q24:U24"/>
    <mergeCell ref="V24:Z24"/>
    <mergeCell ref="A7:A10"/>
    <mergeCell ref="A27:A29"/>
    <mergeCell ref="AA58:AC58"/>
    <mergeCell ref="AA5:AC5"/>
    <mergeCell ref="S2:U3"/>
    <mergeCell ref="A58:Y58"/>
    <mergeCell ref="B3:F3"/>
    <mergeCell ref="V1:X3"/>
    <mergeCell ref="AA4:AE4"/>
    <mergeCell ref="G1:L1"/>
    <mergeCell ref="N1:Q1"/>
    <mergeCell ref="AA57:AC57"/>
    <mergeCell ref="V4:Z4"/>
    <mergeCell ref="A1:A2"/>
    <mergeCell ref="B1:F2"/>
    <mergeCell ref="G4:K4"/>
  </mergeCells>
  <phoneticPr fontId="4"/>
  <dataValidations count="1">
    <dataValidation type="whole" imeMode="disabled" allowBlank="1" showErrorMessage="1" errorTitle="入力エラー" error="入力された部数は販売店の持ち部数を超えています。_x000a_表示部数以下の数字を入力して下さい。" sqref="Z6:Z7 F6 K6 P6 U6 AE6" xr:uid="{00000000-0002-0000-0F00-000000000000}">
      <formula1>0</formula1>
      <formula2>E6</formula2>
    </dataValidation>
  </dataValidations>
  <printOptions horizontalCentered="1" verticalCentered="1"/>
  <pageMargins left="0.19685039370078741" right="0" top="0" bottom="0.19685039370078741" header="0" footer="0"/>
  <pageSetup paperSize="12" scale="79" orientation="landscape" r:id="rId1"/>
  <ignoredErrors>
    <ignoredError sqref="Y1 S1:S2 N1:N2 G2 B1 B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Y8"/>
  <sheetViews>
    <sheetView showGridLines="0" workbookViewId="0">
      <selection activeCell="G2" sqref="G2:Y2"/>
    </sheetView>
  </sheetViews>
  <sheetFormatPr defaultRowHeight="13.5" x14ac:dyDescent="0.15"/>
  <cols>
    <col min="1" max="236" width="2.25" customWidth="1"/>
  </cols>
  <sheetData>
    <row r="2" spans="2:25" ht="27" customHeight="1" x14ac:dyDescent="0.15">
      <c r="B2" s="93" t="s">
        <v>268</v>
      </c>
      <c r="C2" s="94"/>
      <c r="D2" s="94"/>
      <c r="E2" s="94"/>
      <c r="F2" s="95"/>
      <c r="G2" s="326"/>
      <c r="H2" s="326"/>
      <c r="I2" s="326"/>
      <c r="J2" s="326"/>
      <c r="K2" s="326"/>
      <c r="L2" s="326"/>
      <c r="M2" s="326"/>
      <c r="N2" s="326"/>
      <c r="O2" s="326"/>
      <c r="P2" s="326"/>
      <c r="Q2" s="326"/>
      <c r="R2" s="326"/>
      <c r="S2" s="326"/>
      <c r="T2" s="326"/>
      <c r="U2" s="326"/>
      <c r="V2" s="326"/>
      <c r="W2" s="326"/>
      <c r="X2" s="326"/>
      <c r="Y2" s="326"/>
    </row>
    <row r="3" spans="2:25" ht="27" customHeight="1" x14ac:dyDescent="0.15">
      <c r="B3" s="93" t="s">
        <v>269</v>
      </c>
      <c r="C3" s="94"/>
      <c r="D3" s="94"/>
      <c r="E3" s="94"/>
      <c r="F3" s="95"/>
      <c r="G3" s="326"/>
      <c r="H3" s="326"/>
      <c r="I3" s="326"/>
      <c r="J3" s="326"/>
      <c r="K3" s="326"/>
      <c r="L3" s="326"/>
      <c r="M3" s="326"/>
      <c r="N3" s="326"/>
      <c r="O3" s="326"/>
      <c r="P3" s="326"/>
      <c r="Q3" s="326"/>
      <c r="R3" s="326"/>
      <c r="S3" s="326"/>
      <c r="T3" s="326"/>
      <c r="U3" s="326"/>
      <c r="V3" s="326"/>
      <c r="W3" s="326"/>
      <c r="X3" s="326"/>
      <c r="Y3" s="326"/>
    </row>
    <row r="4" spans="2:25" ht="27" customHeight="1" x14ac:dyDescent="0.15">
      <c r="B4" s="93" t="s">
        <v>270</v>
      </c>
      <c r="C4" s="94"/>
      <c r="D4" s="94"/>
      <c r="E4" s="94"/>
      <c r="F4" s="95"/>
      <c r="G4" s="326"/>
      <c r="H4" s="326"/>
      <c r="I4" s="326"/>
      <c r="J4" s="326"/>
      <c r="K4" s="326"/>
      <c r="L4" s="326"/>
      <c r="M4" s="326"/>
      <c r="N4" s="326"/>
      <c r="O4" s="326"/>
      <c r="P4" s="326"/>
      <c r="Q4" s="326"/>
      <c r="R4" s="326"/>
      <c r="S4" s="326"/>
      <c r="T4" s="326"/>
      <c r="U4" s="326"/>
      <c r="V4" s="326"/>
      <c r="W4" s="326"/>
      <c r="X4" s="326"/>
      <c r="Y4" s="326"/>
    </row>
    <row r="5" spans="2:25" ht="27" customHeight="1" x14ac:dyDescent="0.15">
      <c r="B5" s="93" t="s">
        <v>271</v>
      </c>
      <c r="C5" s="94"/>
      <c r="D5" s="94"/>
      <c r="E5" s="94"/>
      <c r="F5" s="95"/>
      <c r="G5" s="326"/>
      <c r="H5" s="326"/>
      <c r="I5" s="326"/>
      <c r="J5" s="326"/>
      <c r="K5" s="326"/>
      <c r="L5" s="326"/>
      <c r="M5" s="326"/>
      <c r="N5" s="326"/>
      <c r="O5" s="326"/>
      <c r="P5" s="326"/>
      <c r="Q5" s="326"/>
      <c r="R5" s="326"/>
      <c r="S5" s="326"/>
      <c r="T5" s="326"/>
      <c r="U5" s="326"/>
      <c r="V5" s="326"/>
      <c r="W5" s="326"/>
      <c r="X5" s="326"/>
      <c r="Y5" s="326"/>
    </row>
    <row r="6" spans="2:25" ht="27" customHeight="1" x14ac:dyDescent="0.15">
      <c r="B6" s="93" t="s">
        <v>272</v>
      </c>
      <c r="C6" s="94"/>
      <c r="D6" s="94"/>
      <c r="E6" s="94"/>
      <c r="F6" s="95"/>
      <c r="G6" s="326"/>
      <c r="H6" s="326"/>
      <c r="I6" s="326"/>
      <c r="J6" s="326"/>
      <c r="K6" s="326"/>
      <c r="L6" s="326"/>
      <c r="M6" s="326"/>
      <c r="N6" s="326"/>
      <c r="O6" s="326"/>
      <c r="P6" s="326"/>
      <c r="Q6" s="326"/>
      <c r="R6" s="326"/>
      <c r="S6" s="326"/>
      <c r="T6" s="326"/>
      <c r="U6" s="326"/>
      <c r="V6" s="326"/>
      <c r="W6" s="326"/>
      <c r="X6" s="326"/>
      <c r="Y6" s="326"/>
    </row>
    <row r="7" spans="2:25" ht="27" customHeight="1" x14ac:dyDescent="0.15">
      <c r="B7" s="93" t="s">
        <v>273</v>
      </c>
      <c r="C7" s="94"/>
      <c r="D7" s="94"/>
      <c r="E7" s="94"/>
      <c r="F7" s="95"/>
      <c r="G7" s="326"/>
      <c r="H7" s="326"/>
      <c r="I7" s="326"/>
      <c r="J7" s="326"/>
      <c r="K7" s="326"/>
      <c r="L7" s="326"/>
      <c r="M7" s="326"/>
      <c r="N7" s="326"/>
      <c r="O7" s="326"/>
      <c r="P7" s="326"/>
      <c r="Q7" s="326"/>
      <c r="R7" s="326"/>
      <c r="S7" s="326"/>
      <c r="T7" s="326"/>
      <c r="U7" s="326"/>
      <c r="V7" s="326"/>
      <c r="W7" s="326"/>
      <c r="X7" s="326"/>
      <c r="Y7" s="326"/>
    </row>
    <row r="8" spans="2:25" ht="27" customHeight="1" x14ac:dyDescent="0.15">
      <c r="B8" s="93" t="s">
        <v>274</v>
      </c>
      <c r="C8" s="94"/>
      <c r="D8" s="94"/>
      <c r="E8" s="94"/>
      <c r="F8" s="95"/>
      <c r="G8" s="325"/>
      <c r="H8" s="325"/>
      <c r="I8" s="325"/>
      <c r="J8" s="325"/>
      <c r="K8" s="325"/>
      <c r="L8" s="325"/>
      <c r="M8" s="325"/>
      <c r="N8" s="325"/>
      <c r="O8" s="325"/>
      <c r="P8" s="325"/>
      <c r="Q8" s="325"/>
      <c r="R8" s="325"/>
      <c r="S8" s="325"/>
      <c r="T8" s="325"/>
      <c r="U8" s="325"/>
      <c r="V8" s="325"/>
      <c r="W8" s="325"/>
      <c r="X8" s="325"/>
      <c r="Y8" s="325"/>
    </row>
  </sheetData>
  <sheetProtection algorithmName="SHA-512" hashValue="I6yWS0/Nf7UmIqKv3vOvxInd1c+yxXCznUafFgpi6/YD+tkMStvuts6IZRjM/GzMxgDnaNcbtm5t2hY+7GCH2Q==" saltValue="af8YhZ2uPEqdvz8g9lsbjg==" spinCount="100000" sheet="1" objects="1" scenarios="1"/>
  <mergeCells count="7">
    <mergeCell ref="G8:Y8"/>
    <mergeCell ref="G2:Y2"/>
    <mergeCell ref="G3:Y3"/>
    <mergeCell ref="G4:Y4"/>
    <mergeCell ref="G5:Y5"/>
    <mergeCell ref="G6:Y6"/>
    <mergeCell ref="G7:Y7"/>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B1:S30"/>
  <sheetViews>
    <sheetView showGridLines="0" workbookViewId="0"/>
  </sheetViews>
  <sheetFormatPr defaultRowHeight="13.5" x14ac:dyDescent="0.15"/>
  <cols>
    <col min="1" max="1" width="3.625" customWidth="1"/>
    <col min="2" max="2" width="11" bestFit="1" customWidth="1"/>
    <col min="3" max="18" width="8.125" customWidth="1"/>
  </cols>
  <sheetData>
    <row r="1" spans="2:18" ht="14.25" thickBot="1" x14ac:dyDescent="0.2"/>
    <row r="2" spans="2:18" x14ac:dyDescent="0.15">
      <c r="B2" s="329" t="s">
        <v>263</v>
      </c>
      <c r="C2" s="327" t="s">
        <v>6</v>
      </c>
      <c r="D2" s="328"/>
      <c r="E2" s="327" t="s">
        <v>7</v>
      </c>
      <c r="F2" s="328"/>
      <c r="G2" s="327" t="s">
        <v>8</v>
      </c>
      <c r="H2" s="328"/>
      <c r="I2" s="327" t="s">
        <v>9</v>
      </c>
      <c r="J2" s="328"/>
      <c r="K2" s="327" t="s">
        <v>10</v>
      </c>
      <c r="L2" s="328"/>
      <c r="M2" s="327" t="s">
        <v>217</v>
      </c>
      <c r="N2" s="328"/>
      <c r="O2" s="327" t="s">
        <v>11</v>
      </c>
      <c r="P2" s="328"/>
      <c r="Q2" s="327" t="s">
        <v>5</v>
      </c>
      <c r="R2" s="328"/>
    </row>
    <row r="3" spans="2:18" ht="14.25" thickBot="1" x14ac:dyDescent="0.2">
      <c r="B3" s="330"/>
      <c r="C3" s="96" t="s">
        <v>267</v>
      </c>
      <c r="D3" s="97" t="s">
        <v>266</v>
      </c>
      <c r="E3" s="96" t="s">
        <v>267</v>
      </c>
      <c r="F3" s="97" t="s">
        <v>266</v>
      </c>
      <c r="G3" s="96" t="s">
        <v>267</v>
      </c>
      <c r="H3" s="97" t="s">
        <v>266</v>
      </c>
      <c r="I3" s="96" t="s">
        <v>267</v>
      </c>
      <c r="J3" s="97" t="s">
        <v>266</v>
      </c>
      <c r="K3" s="96" t="s">
        <v>267</v>
      </c>
      <c r="L3" s="97" t="s">
        <v>266</v>
      </c>
      <c r="M3" s="96" t="s">
        <v>267</v>
      </c>
      <c r="N3" s="97" t="s">
        <v>266</v>
      </c>
      <c r="O3" s="96" t="s">
        <v>267</v>
      </c>
      <c r="P3" s="97" t="s">
        <v>266</v>
      </c>
      <c r="Q3" s="96" t="s">
        <v>267</v>
      </c>
      <c r="R3" s="97" t="s">
        <v>266</v>
      </c>
    </row>
    <row r="4" spans="2:18" x14ac:dyDescent="0.15">
      <c r="B4" s="98" t="s">
        <v>12</v>
      </c>
      <c r="C4" s="99">
        <f>'1'!E28</f>
        <v>2250</v>
      </c>
      <c r="D4" s="100" t="str">
        <f>'1'!F28</f>
        <v/>
      </c>
      <c r="E4" s="101">
        <f>'1'!J28</f>
        <v>1800</v>
      </c>
      <c r="F4" s="100" t="str">
        <f>'1'!K28</f>
        <v/>
      </c>
      <c r="G4" s="101"/>
      <c r="H4" s="100"/>
      <c r="I4" s="101"/>
      <c r="J4" s="100"/>
      <c r="K4" s="101">
        <f>'1'!T28</f>
        <v>28250</v>
      </c>
      <c r="L4" s="100" t="str">
        <f>'1'!U28</f>
        <v/>
      </c>
      <c r="M4" s="101"/>
      <c r="N4" s="100"/>
      <c r="O4" s="101">
        <f>'1'!Y28</f>
        <v>5350</v>
      </c>
      <c r="P4" s="100" t="str">
        <f>'1'!Z28</f>
        <v/>
      </c>
      <c r="Q4" s="283">
        <f>IF(SUM(O4,M4,K4,I4,G4,E4,C4)=0,"",SUM(O4,M4,K4,I4,G4,E4,C4))</f>
        <v>37650</v>
      </c>
      <c r="R4" s="104" t="str">
        <f>IF(SUM(P4,N4,L4,J4,H4,F4,D4)=0,"",SUM(P4,N4,L4,J4,H4,F4,D4))</f>
        <v/>
      </c>
    </row>
    <row r="5" spans="2:18" x14ac:dyDescent="0.15">
      <c r="B5" s="102" t="s">
        <v>50</v>
      </c>
      <c r="C5" s="103">
        <f>'2'!E28</f>
        <v>3140</v>
      </c>
      <c r="D5" s="104" t="str">
        <f>'2'!F28</f>
        <v/>
      </c>
      <c r="E5" s="105">
        <f>'2'!J28</f>
        <v>6610</v>
      </c>
      <c r="F5" s="104" t="str">
        <f>'2'!K28</f>
        <v/>
      </c>
      <c r="G5" s="105"/>
      <c r="H5" s="104"/>
      <c r="I5" s="105"/>
      <c r="J5" s="104"/>
      <c r="K5" s="105">
        <f>'2'!T28</f>
        <v>33000</v>
      </c>
      <c r="L5" s="104" t="str">
        <f>'2'!U28</f>
        <v/>
      </c>
      <c r="M5" s="105"/>
      <c r="N5" s="104"/>
      <c r="O5" s="105"/>
      <c r="P5" s="104"/>
      <c r="Q5" s="105">
        <f t="shared" ref="Q5:Q29" si="0">IF(SUM(O5,M5,K5,I5,G5,E5,C5)=0,"",SUM(O5,M5,K5,I5,G5,E5,C5))</f>
        <v>42750</v>
      </c>
      <c r="R5" s="104" t="str">
        <f t="shared" ref="R5:R29" si="1">IF(SUM(P5,N5,L5,J5,H5,F5,D5)=0,"",SUM(P5,N5,L5,J5,H5,F5,D5))</f>
        <v/>
      </c>
    </row>
    <row r="6" spans="2:18" x14ac:dyDescent="0.15">
      <c r="B6" s="102" t="s">
        <v>13</v>
      </c>
      <c r="C6" s="103">
        <f>'1'!E54</f>
        <v>2260</v>
      </c>
      <c r="D6" s="104" t="str">
        <f>'1'!F54</f>
        <v/>
      </c>
      <c r="E6" s="105">
        <f>'1'!J54</f>
        <v>2320</v>
      </c>
      <c r="F6" s="104" t="str">
        <f>'1'!K54</f>
        <v/>
      </c>
      <c r="G6" s="105"/>
      <c r="H6" s="104"/>
      <c r="I6" s="105"/>
      <c r="J6" s="104"/>
      <c r="K6" s="105">
        <f>'1'!T54</f>
        <v>27400</v>
      </c>
      <c r="L6" s="104" t="str">
        <f>'1'!U54</f>
        <v/>
      </c>
      <c r="M6" s="105"/>
      <c r="N6" s="104"/>
      <c r="O6" s="105">
        <f>'1'!Y54</f>
        <v>1270</v>
      </c>
      <c r="P6" s="104" t="str">
        <f>'1'!Z54</f>
        <v/>
      </c>
      <c r="Q6" s="105">
        <f t="shared" si="0"/>
        <v>33250</v>
      </c>
      <c r="R6" s="104" t="str">
        <f t="shared" si="1"/>
        <v/>
      </c>
    </row>
    <row r="7" spans="2:18" x14ac:dyDescent="0.15">
      <c r="B7" s="102" t="s">
        <v>89</v>
      </c>
      <c r="C7" s="103">
        <f>'4'!E28</f>
        <v>3370</v>
      </c>
      <c r="D7" s="104" t="str">
        <f>'4'!F28</f>
        <v/>
      </c>
      <c r="E7" s="105">
        <f>'4'!J28</f>
        <v>4740</v>
      </c>
      <c r="F7" s="104" t="str">
        <f>'4'!K28</f>
        <v/>
      </c>
      <c r="G7" s="105"/>
      <c r="H7" s="104"/>
      <c r="I7" s="105"/>
      <c r="J7" s="104"/>
      <c r="K7" s="105">
        <f>'4'!T28</f>
        <v>34850</v>
      </c>
      <c r="L7" s="104" t="str">
        <f>'4'!U28</f>
        <v/>
      </c>
      <c r="M7" s="105"/>
      <c r="N7" s="104"/>
      <c r="O7" s="105">
        <f>'4'!Y28</f>
        <v>460</v>
      </c>
      <c r="P7" s="104" t="str">
        <f>'4'!Z28</f>
        <v/>
      </c>
      <c r="Q7" s="105">
        <f t="shared" si="0"/>
        <v>43420</v>
      </c>
      <c r="R7" s="104" t="str">
        <f t="shared" si="1"/>
        <v/>
      </c>
    </row>
    <row r="8" spans="2:18" x14ac:dyDescent="0.15">
      <c r="B8" s="102" t="s">
        <v>40</v>
      </c>
      <c r="C8" s="103">
        <f>'2'!E54</f>
        <v>3600</v>
      </c>
      <c r="D8" s="104" t="str">
        <f>'2'!F54</f>
        <v/>
      </c>
      <c r="E8" s="105">
        <f>'2'!J54</f>
        <v>3620</v>
      </c>
      <c r="F8" s="104" t="str">
        <f>'2'!K54</f>
        <v/>
      </c>
      <c r="G8" s="105"/>
      <c r="H8" s="104"/>
      <c r="I8" s="105"/>
      <c r="J8" s="104"/>
      <c r="K8" s="105">
        <f>'2'!T54</f>
        <v>46080</v>
      </c>
      <c r="L8" s="104" t="str">
        <f>'2'!U54</f>
        <v/>
      </c>
      <c r="M8" s="105"/>
      <c r="N8" s="104"/>
      <c r="O8" s="105"/>
      <c r="P8" s="104"/>
      <c r="Q8" s="105">
        <f t="shared" si="0"/>
        <v>53300</v>
      </c>
      <c r="R8" s="104" t="str">
        <f t="shared" si="1"/>
        <v/>
      </c>
    </row>
    <row r="9" spans="2:18" x14ac:dyDescent="0.15">
      <c r="B9" s="102" t="s">
        <v>74</v>
      </c>
      <c r="C9" s="103">
        <f>'3'!E28</f>
        <v>3370</v>
      </c>
      <c r="D9" s="104" t="str">
        <f>'3'!F28</f>
        <v/>
      </c>
      <c r="E9" s="105">
        <f>'3'!J28</f>
        <v>1100</v>
      </c>
      <c r="F9" s="104" t="str">
        <f>'3'!K28</f>
        <v/>
      </c>
      <c r="G9" s="105"/>
      <c r="H9" s="104"/>
      <c r="I9" s="105"/>
      <c r="J9" s="104"/>
      <c r="K9" s="105">
        <f>'3'!T28</f>
        <v>31890</v>
      </c>
      <c r="L9" s="104" t="str">
        <f>'3'!U28</f>
        <v/>
      </c>
      <c r="M9" s="105"/>
      <c r="N9" s="104"/>
      <c r="O9" s="105"/>
      <c r="P9" s="104"/>
      <c r="Q9" s="105">
        <f t="shared" si="0"/>
        <v>36360</v>
      </c>
      <c r="R9" s="104" t="str">
        <f t="shared" si="1"/>
        <v/>
      </c>
    </row>
    <row r="10" spans="2:18" x14ac:dyDescent="0.15">
      <c r="B10" s="102" t="s">
        <v>60</v>
      </c>
      <c r="C10" s="103">
        <f>'3'!E54</f>
        <v>3500</v>
      </c>
      <c r="D10" s="104" t="str">
        <f>'3'!F54</f>
        <v/>
      </c>
      <c r="E10" s="105">
        <f>'3'!J54</f>
        <v>1970</v>
      </c>
      <c r="F10" s="104" t="str">
        <f>'3'!K54</f>
        <v/>
      </c>
      <c r="G10" s="105"/>
      <c r="H10" s="104"/>
      <c r="I10" s="105"/>
      <c r="J10" s="104"/>
      <c r="K10" s="105">
        <f>'3'!T54</f>
        <v>28160</v>
      </c>
      <c r="L10" s="104" t="str">
        <f>'3'!U54</f>
        <v/>
      </c>
      <c r="M10" s="105"/>
      <c r="N10" s="104"/>
      <c r="O10" s="105"/>
      <c r="P10" s="104"/>
      <c r="Q10" s="105">
        <f t="shared" si="0"/>
        <v>33630</v>
      </c>
      <c r="R10" s="104" t="str">
        <f t="shared" si="1"/>
        <v/>
      </c>
    </row>
    <row r="11" spans="2:18" x14ac:dyDescent="0.15">
      <c r="B11" s="102" t="s">
        <v>82</v>
      </c>
      <c r="C11" s="103">
        <f>'4'!E54</f>
        <v>2250</v>
      </c>
      <c r="D11" s="104" t="str">
        <f>'4'!F54</f>
        <v/>
      </c>
      <c r="E11" s="105">
        <f>'4'!J54</f>
        <v>3670</v>
      </c>
      <c r="F11" s="104" t="str">
        <f>'4'!K54</f>
        <v/>
      </c>
      <c r="G11" s="105"/>
      <c r="H11" s="104"/>
      <c r="I11" s="105"/>
      <c r="J11" s="104"/>
      <c r="K11" s="105">
        <f>'4'!T54</f>
        <v>27350</v>
      </c>
      <c r="L11" s="104" t="str">
        <f>'4'!U54</f>
        <v/>
      </c>
      <c r="M11" s="105"/>
      <c r="N11" s="104"/>
      <c r="O11" s="105"/>
      <c r="P11" s="104"/>
      <c r="Q11" s="105">
        <f t="shared" si="0"/>
        <v>33270</v>
      </c>
      <c r="R11" s="104" t="str">
        <f t="shared" si="1"/>
        <v/>
      </c>
    </row>
    <row r="12" spans="2:18" x14ac:dyDescent="0.15">
      <c r="B12" s="102" t="s">
        <v>157</v>
      </c>
      <c r="C12" s="103">
        <f>'6'!E54</f>
        <v>6390</v>
      </c>
      <c r="D12" s="104" t="str">
        <f>'6'!F54</f>
        <v/>
      </c>
      <c r="E12" s="105">
        <f>'6'!J54</f>
        <v>8600</v>
      </c>
      <c r="F12" s="104" t="str">
        <f>'6'!K54</f>
        <v/>
      </c>
      <c r="G12" s="105"/>
      <c r="H12" s="104"/>
      <c r="I12" s="105"/>
      <c r="J12" s="104"/>
      <c r="K12" s="105">
        <f>'6'!T54</f>
        <v>37140</v>
      </c>
      <c r="L12" s="104" t="str">
        <f>'6'!U54</f>
        <v/>
      </c>
      <c r="M12" s="105"/>
      <c r="N12" s="104"/>
      <c r="O12" s="105"/>
      <c r="P12" s="104"/>
      <c r="Q12" s="105">
        <f t="shared" si="0"/>
        <v>52130</v>
      </c>
      <c r="R12" s="104" t="str">
        <f t="shared" si="1"/>
        <v/>
      </c>
    </row>
    <row r="13" spans="2:18" x14ac:dyDescent="0.15">
      <c r="B13" s="102" t="s">
        <v>639</v>
      </c>
      <c r="C13" s="103">
        <f>'10'!E14</f>
        <v>1330</v>
      </c>
      <c r="D13" s="104" t="str">
        <f>'10'!F14</f>
        <v/>
      </c>
      <c r="E13" s="105">
        <f>'10'!J14</f>
        <v>190</v>
      </c>
      <c r="F13" s="104" t="str">
        <f>'10'!K14</f>
        <v/>
      </c>
      <c r="G13" s="105"/>
      <c r="H13" s="104"/>
      <c r="I13" s="105"/>
      <c r="J13" s="104"/>
      <c r="K13" s="105">
        <f>'10'!T14</f>
        <v>5490</v>
      </c>
      <c r="L13" s="104" t="str">
        <f>'10'!U14</f>
        <v/>
      </c>
      <c r="M13" s="105"/>
      <c r="N13" s="104"/>
      <c r="O13" s="105"/>
      <c r="P13" s="104"/>
      <c r="Q13" s="105">
        <f t="shared" si="0"/>
        <v>7010</v>
      </c>
      <c r="R13" s="104" t="str">
        <f t="shared" si="1"/>
        <v/>
      </c>
    </row>
    <row r="14" spans="2:18" x14ac:dyDescent="0.15">
      <c r="B14" s="102" t="s">
        <v>641</v>
      </c>
      <c r="C14" s="103">
        <f>'13'!E22</f>
        <v>5070</v>
      </c>
      <c r="D14" s="104" t="str">
        <f>'13'!F22</f>
        <v/>
      </c>
      <c r="E14" s="105">
        <f>'13'!J22</f>
        <v>2180</v>
      </c>
      <c r="F14" s="104" t="str">
        <f>'13'!K22</f>
        <v/>
      </c>
      <c r="G14" s="105"/>
      <c r="H14" s="104"/>
      <c r="I14" s="105">
        <f>'13'!T22</f>
        <v>1360</v>
      </c>
      <c r="J14" s="104" t="str">
        <f>'13'!U22</f>
        <v/>
      </c>
      <c r="K14" s="105">
        <f>'13'!Y22</f>
        <v>16240</v>
      </c>
      <c r="L14" s="104" t="str">
        <f>'13'!Z22</f>
        <v/>
      </c>
      <c r="M14" s="105"/>
      <c r="N14" s="104"/>
      <c r="O14" s="105"/>
      <c r="P14" s="104"/>
      <c r="Q14" s="105">
        <f t="shared" si="0"/>
        <v>24850</v>
      </c>
      <c r="R14" s="104" t="str">
        <f t="shared" si="1"/>
        <v/>
      </c>
    </row>
    <row r="15" spans="2:18" x14ac:dyDescent="0.15">
      <c r="B15" s="102" t="s">
        <v>260</v>
      </c>
      <c r="C15" s="103">
        <f>'12'!E54</f>
        <v>7540</v>
      </c>
      <c r="D15" s="104" t="str">
        <f>'12'!F54</f>
        <v/>
      </c>
      <c r="E15" s="105">
        <f>'12'!J54</f>
        <v>3680</v>
      </c>
      <c r="F15" s="104" t="str">
        <f>'12'!K54</f>
        <v/>
      </c>
      <c r="G15" s="105">
        <f>'12'!O54</f>
        <v>2030</v>
      </c>
      <c r="H15" s="104" t="str">
        <f>'12'!P54</f>
        <v/>
      </c>
      <c r="I15" s="105"/>
      <c r="J15" s="104"/>
      <c r="K15" s="105">
        <f>'12'!Y54</f>
        <v>23960</v>
      </c>
      <c r="L15" s="104" t="str">
        <f>'12'!Z54</f>
        <v/>
      </c>
      <c r="M15" s="105"/>
      <c r="N15" s="104"/>
      <c r="O15" s="105"/>
      <c r="P15" s="104"/>
      <c r="Q15" s="105">
        <f t="shared" si="0"/>
        <v>37210</v>
      </c>
      <c r="R15" s="104" t="str">
        <f t="shared" si="1"/>
        <v/>
      </c>
    </row>
    <row r="16" spans="2:18" x14ac:dyDescent="0.15">
      <c r="B16" s="102" t="s">
        <v>254</v>
      </c>
      <c r="C16" s="103">
        <f>'11'!E41</f>
        <v>29370</v>
      </c>
      <c r="D16" s="104" t="str">
        <f>'11'!F41</f>
        <v/>
      </c>
      <c r="E16" s="105">
        <f>'11'!J41</f>
        <v>17730</v>
      </c>
      <c r="F16" s="104" t="str">
        <f>'11'!K41</f>
        <v/>
      </c>
      <c r="G16" s="105">
        <f>'11'!O41</f>
        <v>4700</v>
      </c>
      <c r="H16" s="104" t="str">
        <f>'11'!P41</f>
        <v/>
      </c>
      <c r="I16" s="105">
        <f>'11'!T41</f>
        <v>1200</v>
      </c>
      <c r="J16" s="104" t="str">
        <f>'11'!U41</f>
        <v/>
      </c>
      <c r="K16" s="105">
        <f>'11'!Y41</f>
        <v>60660</v>
      </c>
      <c r="L16" s="104" t="str">
        <f>'11'!Z41</f>
        <v/>
      </c>
      <c r="M16" s="105">
        <f>'11'!AD41</f>
        <v>4290</v>
      </c>
      <c r="N16" s="104" t="str">
        <f>'11'!AE41</f>
        <v/>
      </c>
      <c r="O16" s="105"/>
      <c r="P16" s="104"/>
      <c r="Q16" s="105">
        <f t="shared" si="0"/>
        <v>117950</v>
      </c>
      <c r="R16" s="104" t="str">
        <f t="shared" si="1"/>
        <v/>
      </c>
    </row>
    <row r="17" spans="2:19" x14ac:dyDescent="0.15">
      <c r="B17" s="102" t="s">
        <v>258</v>
      </c>
      <c r="C17" s="103">
        <f>'11'!E54</f>
        <v>4820</v>
      </c>
      <c r="D17" s="104" t="str">
        <f>'11'!F54</f>
        <v/>
      </c>
      <c r="E17" s="105"/>
      <c r="F17" s="104"/>
      <c r="G17" s="105"/>
      <c r="H17" s="104"/>
      <c r="I17" s="105"/>
      <c r="J17" s="104"/>
      <c r="K17" s="105">
        <f>'11'!Y54</f>
        <v>5610</v>
      </c>
      <c r="L17" s="104" t="str">
        <f>'11'!Z54</f>
        <v/>
      </c>
      <c r="M17" s="105">
        <f>'11'!AD54</f>
        <v>30</v>
      </c>
      <c r="N17" s="104" t="str">
        <f>'11'!AE54</f>
        <v/>
      </c>
      <c r="O17" s="105"/>
      <c r="P17" s="104"/>
      <c r="Q17" s="105">
        <f t="shared" si="0"/>
        <v>10460</v>
      </c>
      <c r="R17" s="104" t="str">
        <f t="shared" si="1"/>
        <v/>
      </c>
    </row>
    <row r="18" spans="2:19" x14ac:dyDescent="0.15">
      <c r="B18" s="102" t="s">
        <v>218</v>
      </c>
      <c r="C18" s="103">
        <f>'9'!E28</f>
        <v>1810</v>
      </c>
      <c r="D18" s="104" t="str">
        <f>'9'!F28</f>
        <v/>
      </c>
      <c r="E18" s="105"/>
      <c r="F18" s="104"/>
      <c r="G18" s="105"/>
      <c r="H18" s="104"/>
      <c r="I18" s="105"/>
      <c r="J18" s="104"/>
      <c r="K18" s="105">
        <f>'9'!T28</f>
        <v>13400</v>
      </c>
      <c r="L18" s="104" t="str">
        <f>'9'!U28</f>
        <v/>
      </c>
      <c r="M18" s="105">
        <f>'9'!Y28</f>
        <v>100</v>
      </c>
      <c r="N18" s="104" t="str">
        <f>'9'!Z28</f>
        <v/>
      </c>
      <c r="O18" s="105"/>
      <c r="P18" s="104"/>
      <c r="Q18" s="105">
        <f t="shared" si="0"/>
        <v>15310</v>
      </c>
      <c r="R18" s="104" t="str">
        <f t="shared" si="1"/>
        <v/>
      </c>
    </row>
    <row r="19" spans="2:19" x14ac:dyDescent="0.15">
      <c r="B19" s="102" t="s">
        <v>216</v>
      </c>
      <c r="C19" s="103">
        <f>'9'!E54</f>
        <v>1480</v>
      </c>
      <c r="D19" s="104" t="str">
        <f>'9'!F54</f>
        <v/>
      </c>
      <c r="E19" s="105"/>
      <c r="F19" s="104"/>
      <c r="G19" s="105"/>
      <c r="H19" s="104"/>
      <c r="I19" s="105"/>
      <c r="J19" s="104"/>
      <c r="K19" s="105">
        <f>'9'!T54</f>
        <v>8200</v>
      </c>
      <c r="L19" s="104" t="str">
        <f>'9'!U54</f>
        <v/>
      </c>
      <c r="M19" s="105">
        <f>'9'!Y54</f>
        <v>150</v>
      </c>
      <c r="N19" s="104" t="str">
        <f>'9'!Z54</f>
        <v/>
      </c>
      <c r="O19" s="105"/>
      <c r="P19" s="104"/>
      <c r="Q19" s="105">
        <f t="shared" si="0"/>
        <v>9830</v>
      </c>
      <c r="R19" s="104" t="str">
        <f t="shared" si="1"/>
        <v/>
      </c>
    </row>
    <row r="20" spans="2:19" x14ac:dyDescent="0.15">
      <c r="B20" s="102" t="s">
        <v>189</v>
      </c>
      <c r="C20" s="103">
        <f>'7'!E13</f>
        <v>1650</v>
      </c>
      <c r="D20" s="104" t="str">
        <f>'7'!F13</f>
        <v/>
      </c>
      <c r="E20" s="105"/>
      <c r="F20" s="104"/>
      <c r="G20" s="105"/>
      <c r="H20" s="104"/>
      <c r="I20" s="105"/>
      <c r="J20" s="104"/>
      <c r="K20" s="105">
        <f>'7'!T13</f>
        <v>5150</v>
      </c>
      <c r="L20" s="104" t="str">
        <f>'7'!U13</f>
        <v/>
      </c>
      <c r="M20" s="105"/>
      <c r="N20" s="104"/>
      <c r="O20" s="105"/>
      <c r="P20" s="104"/>
      <c r="Q20" s="105">
        <f t="shared" si="0"/>
        <v>6800</v>
      </c>
      <c r="R20" s="104" t="str">
        <f t="shared" si="1"/>
        <v/>
      </c>
    </row>
    <row r="21" spans="2:19" x14ac:dyDescent="0.15">
      <c r="B21" s="102" t="s">
        <v>213</v>
      </c>
      <c r="C21" s="103">
        <f>'8'!E36</f>
        <v>4590</v>
      </c>
      <c r="D21" s="104" t="str">
        <f>'8'!F36</f>
        <v/>
      </c>
      <c r="E21" s="105">
        <f>'8'!J36</f>
        <v>2900</v>
      </c>
      <c r="F21" s="104" t="str">
        <f>'8'!K36</f>
        <v/>
      </c>
      <c r="G21" s="105"/>
      <c r="H21" s="104"/>
      <c r="I21" s="105"/>
      <c r="J21" s="104"/>
      <c r="K21" s="105">
        <f>'8'!T36</f>
        <v>31770</v>
      </c>
      <c r="L21" s="104" t="str">
        <f>'8'!U36</f>
        <v/>
      </c>
      <c r="M21" s="105"/>
      <c r="N21" s="104"/>
      <c r="O21" s="105"/>
      <c r="P21" s="104"/>
      <c r="Q21" s="105">
        <f t="shared" si="0"/>
        <v>39260</v>
      </c>
      <c r="R21" s="104" t="str">
        <f t="shared" si="1"/>
        <v/>
      </c>
    </row>
    <row r="22" spans="2:19" x14ac:dyDescent="0.15">
      <c r="B22" s="102" t="s">
        <v>265</v>
      </c>
      <c r="C22" s="103"/>
      <c r="D22" s="104"/>
      <c r="E22" s="105"/>
      <c r="F22" s="104"/>
      <c r="G22" s="105"/>
      <c r="H22" s="104"/>
      <c r="I22" s="105"/>
      <c r="J22" s="104"/>
      <c r="K22" s="105">
        <f>'8'!T54</f>
        <v>1190</v>
      </c>
      <c r="L22" s="104" t="str">
        <f>'8'!U54</f>
        <v/>
      </c>
      <c r="M22" s="105"/>
      <c r="N22" s="104"/>
      <c r="O22" s="105"/>
      <c r="P22" s="104"/>
      <c r="Q22" s="105">
        <f t="shared" si="0"/>
        <v>1190</v>
      </c>
      <c r="R22" s="104" t="str">
        <f>IF(SUM(P22,N22,L22,J22,H22,F22,D22)=0,"",SUM(P22,N22,L22,J22,H22,F22,D22))</f>
        <v/>
      </c>
    </row>
    <row r="23" spans="2:19" x14ac:dyDescent="0.15">
      <c r="B23" s="102" t="s">
        <v>114</v>
      </c>
      <c r="C23" s="103">
        <f>'5'!E28</f>
        <v>2940</v>
      </c>
      <c r="D23" s="104" t="str">
        <f>'5'!F28</f>
        <v/>
      </c>
      <c r="E23" s="105">
        <f>'5'!J28</f>
        <v>2750</v>
      </c>
      <c r="F23" s="104" t="str">
        <f>'5'!K28</f>
        <v/>
      </c>
      <c r="G23" s="105"/>
      <c r="H23" s="104"/>
      <c r="I23" s="105"/>
      <c r="J23" s="104"/>
      <c r="K23" s="105">
        <f>'5'!T28</f>
        <v>23510</v>
      </c>
      <c r="L23" s="104" t="str">
        <f>'5'!U28</f>
        <v/>
      </c>
      <c r="M23" s="105"/>
      <c r="N23" s="104"/>
      <c r="O23" s="105"/>
      <c r="P23" s="104"/>
      <c r="Q23" s="105">
        <f t="shared" si="0"/>
        <v>29200</v>
      </c>
      <c r="R23" s="104" t="str">
        <f t="shared" si="1"/>
        <v/>
      </c>
    </row>
    <row r="24" spans="2:19" x14ac:dyDescent="0.15">
      <c r="B24" s="102" t="s">
        <v>172</v>
      </c>
      <c r="C24" s="103">
        <f>'7'!E54</f>
        <v>270</v>
      </c>
      <c r="D24" s="104" t="str">
        <f>'7'!F54</f>
        <v/>
      </c>
      <c r="E24" s="105"/>
      <c r="F24" s="104"/>
      <c r="G24" s="105"/>
      <c r="H24" s="104"/>
      <c r="I24" s="105"/>
      <c r="J24" s="104"/>
      <c r="K24" s="105">
        <f>'7'!T54</f>
        <v>6290</v>
      </c>
      <c r="L24" s="104" t="str">
        <f>'7'!U54</f>
        <v/>
      </c>
      <c r="M24" s="105"/>
      <c r="N24" s="104"/>
      <c r="O24" s="105"/>
      <c r="P24" s="104"/>
      <c r="Q24" s="105">
        <f t="shared" si="0"/>
        <v>6560</v>
      </c>
      <c r="R24" s="104" t="str">
        <f t="shared" si="1"/>
        <v/>
      </c>
    </row>
    <row r="25" spans="2:19" x14ac:dyDescent="0.15">
      <c r="B25" s="102" t="s">
        <v>107</v>
      </c>
      <c r="C25" s="103">
        <f>'5'!E54</f>
        <v>140</v>
      </c>
      <c r="D25" s="104" t="str">
        <f>'5'!F54</f>
        <v/>
      </c>
      <c r="E25" s="105"/>
      <c r="F25" s="104"/>
      <c r="G25" s="105"/>
      <c r="H25" s="104"/>
      <c r="I25" s="105"/>
      <c r="J25" s="104"/>
      <c r="K25" s="105">
        <f>'5'!T54</f>
        <v>5050</v>
      </c>
      <c r="L25" s="104" t="str">
        <f>'5'!U54</f>
        <v/>
      </c>
      <c r="M25" s="105"/>
      <c r="N25" s="104"/>
      <c r="O25" s="105"/>
      <c r="P25" s="104"/>
      <c r="Q25" s="105">
        <f t="shared" si="0"/>
        <v>5190</v>
      </c>
      <c r="R25" s="104" t="str">
        <f t="shared" si="1"/>
        <v/>
      </c>
    </row>
    <row r="26" spans="2:19" x14ac:dyDescent="0.15">
      <c r="B26" s="102" t="s">
        <v>185</v>
      </c>
      <c r="C26" s="103">
        <f>'7'!E30</f>
        <v>130</v>
      </c>
      <c r="D26" s="104" t="str">
        <f>'7'!F30</f>
        <v/>
      </c>
      <c r="E26" s="105"/>
      <c r="F26" s="104"/>
      <c r="G26" s="105"/>
      <c r="H26" s="104"/>
      <c r="I26" s="105"/>
      <c r="J26" s="104"/>
      <c r="K26" s="105">
        <f>'7'!T30</f>
        <v>5070</v>
      </c>
      <c r="L26" s="104" t="str">
        <f>'7'!U30</f>
        <v/>
      </c>
      <c r="M26" s="105"/>
      <c r="N26" s="104"/>
      <c r="O26" s="105"/>
      <c r="P26" s="104"/>
      <c r="Q26" s="105">
        <f t="shared" si="0"/>
        <v>5200</v>
      </c>
      <c r="R26" s="104" t="str">
        <f t="shared" si="1"/>
        <v/>
      </c>
    </row>
    <row r="27" spans="2:19" x14ac:dyDescent="0.15">
      <c r="B27" s="102" t="s">
        <v>219</v>
      </c>
      <c r="C27" s="103">
        <f>'10'!E54</f>
        <v>1410</v>
      </c>
      <c r="D27" s="104" t="str">
        <f>'10'!F54</f>
        <v/>
      </c>
      <c r="E27" s="105">
        <f>'10'!J54</f>
        <v>0</v>
      </c>
      <c r="F27" s="104" t="str">
        <f>'10'!K54</f>
        <v/>
      </c>
      <c r="G27" s="105"/>
      <c r="H27" s="104"/>
      <c r="I27" s="105"/>
      <c r="J27" s="104"/>
      <c r="K27" s="105">
        <f>'10'!T54</f>
        <v>6060</v>
      </c>
      <c r="L27" s="104" t="str">
        <f>'10'!U54</f>
        <v/>
      </c>
      <c r="M27" s="105"/>
      <c r="N27" s="104"/>
      <c r="O27" s="105"/>
      <c r="P27" s="104"/>
      <c r="Q27" s="105">
        <f t="shared" si="0"/>
        <v>7470</v>
      </c>
      <c r="R27" s="104" t="str">
        <f t="shared" si="1"/>
        <v/>
      </c>
    </row>
    <row r="28" spans="2:19" x14ac:dyDescent="0.15">
      <c r="B28" s="102" t="s">
        <v>262</v>
      </c>
      <c r="C28" s="103"/>
      <c r="D28" s="104"/>
      <c r="E28" s="105"/>
      <c r="F28" s="104"/>
      <c r="G28" s="105"/>
      <c r="H28" s="104"/>
      <c r="I28" s="105"/>
      <c r="J28" s="104"/>
      <c r="K28" s="105">
        <f>'13'!Y54</f>
        <v>3580</v>
      </c>
      <c r="L28" s="316" t="str">
        <f>'13'!Z54</f>
        <v/>
      </c>
      <c r="M28" s="105"/>
      <c r="N28" s="104"/>
      <c r="O28" s="105"/>
      <c r="P28" s="104"/>
      <c r="Q28" s="105">
        <f t="shared" si="0"/>
        <v>3580</v>
      </c>
      <c r="R28" s="104" t="str">
        <f t="shared" si="1"/>
        <v/>
      </c>
    </row>
    <row r="29" spans="2:19" ht="14.25" thickBot="1" x14ac:dyDescent="0.2">
      <c r="B29" s="102" t="s">
        <v>261</v>
      </c>
      <c r="C29" s="103">
        <f>'12'!E13</f>
        <v>310</v>
      </c>
      <c r="D29" s="104" t="str">
        <f>'12'!F13</f>
        <v/>
      </c>
      <c r="E29" s="105"/>
      <c r="F29" s="104"/>
      <c r="G29" s="105"/>
      <c r="H29" s="104"/>
      <c r="I29" s="105"/>
      <c r="J29" s="104"/>
      <c r="K29" s="105">
        <f>'12'!Y13</f>
        <v>1810</v>
      </c>
      <c r="L29" s="104" t="str">
        <f>'12'!Z13</f>
        <v/>
      </c>
      <c r="M29" s="105">
        <f>'12'!AD13</f>
        <v>50</v>
      </c>
      <c r="N29" s="104" t="str">
        <f>'12'!AE13</f>
        <v/>
      </c>
      <c r="O29" s="105"/>
      <c r="P29" s="104"/>
      <c r="Q29" s="284">
        <f t="shared" si="0"/>
        <v>2170</v>
      </c>
      <c r="R29" s="104" t="str">
        <f t="shared" si="1"/>
        <v/>
      </c>
    </row>
    <row r="30" spans="2:19" ht="14.25" thickBot="1" x14ac:dyDescent="0.2">
      <c r="B30" s="106" t="s">
        <v>264</v>
      </c>
      <c r="C30" s="107">
        <f t="shared" ref="C30:R30" si="2">IF(SUM(C4:C29)=0,0,SUM(C4:C29))</f>
        <v>92990</v>
      </c>
      <c r="D30" s="108">
        <f t="shared" si="2"/>
        <v>0</v>
      </c>
      <c r="E30" s="107">
        <f t="shared" si="2"/>
        <v>63860</v>
      </c>
      <c r="F30" s="108">
        <f t="shared" si="2"/>
        <v>0</v>
      </c>
      <c r="G30" s="107">
        <f t="shared" si="2"/>
        <v>6730</v>
      </c>
      <c r="H30" s="108">
        <f t="shared" si="2"/>
        <v>0</v>
      </c>
      <c r="I30" s="107">
        <f t="shared" si="2"/>
        <v>2560</v>
      </c>
      <c r="J30" s="108">
        <f t="shared" si="2"/>
        <v>0</v>
      </c>
      <c r="K30" s="107">
        <f t="shared" si="2"/>
        <v>517160</v>
      </c>
      <c r="L30" s="108">
        <f t="shared" si="2"/>
        <v>0</v>
      </c>
      <c r="M30" s="107">
        <f t="shared" si="2"/>
        <v>4620</v>
      </c>
      <c r="N30" s="108">
        <f t="shared" si="2"/>
        <v>0</v>
      </c>
      <c r="O30" s="107">
        <f t="shared" si="2"/>
        <v>7080</v>
      </c>
      <c r="P30" s="108">
        <f t="shared" si="2"/>
        <v>0</v>
      </c>
      <c r="Q30" s="107">
        <f>IF(SUM(Q4:Q29)=0,0,SUM(Q4:Q29))</f>
        <v>695000</v>
      </c>
      <c r="R30" s="108">
        <f t="shared" si="2"/>
        <v>0</v>
      </c>
      <c r="S30" s="286"/>
    </row>
  </sheetData>
  <sheetProtection algorithmName="SHA-512" hashValue="D2Wkl57s0hotWlRRFTWYcocuz1fIfVzFa7T4a4wlz4uioMp+H94k4TNkGb/ViNtxAyAPx07z0XQ/hu61/5z3gA==" saltValue="Yd+DuJ6Mn6D5/Ot7x7hqXw==" spinCount="100000" sheet="1" objects="1" scenarios="1"/>
  <mergeCells count="9">
    <mergeCell ref="M2:N2"/>
    <mergeCell ref="O2:P2"/>
    <mergeCell ref="Q2:R2"/>
    <mergeCell ref="B2:B3"/>
    <mergeCell ref="C2:D2"/>
    <mergeCell ref="E2:F2"/>
    <mergeCell ref="G2:H2"/>
    <mergeCell ref="I2:J2"/>
    <mergeCell ref="K2:L2"/>
  </mergeCells>
  <phoneticPr fontId="4"/>
  <pageMargins left="0.7" right="0.7" top="0.75" bottom="0.75" header="0.3" footer="0.3"/>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48CA8-F175-404A-AC16-047FB687BEBE}">
  <sheetPr>
    <tabColor theme="1"/>
    <pageSetUpPr fitToPage="1"/>
  </sheetPr>
  <dimension ref="A1:Z60"/>
  <sheetViews>
    <sheetView showGridLines="0" tabSelected="1" zoomScale="85" zoomScaleNormal="85" workbookViewId="0">
      <selection activeCell="B1" sqref="B1:F2"/>
    </sheetView>
  </sheetViews>
  <sheetFormatPr defaultRowHeight="13.5" x14ac:dyDescent="0.15"/>
  <cols>
    <col min="1" max="1" width="9" style="171"/>
    <col min="2" max="2" width="3.125" style="171" customWidth="1"/>
    <col min="3" max="3" width="16.625" style="171" customWidth="1"/>
    <col min="4" max="4" width="3.125" style="171" customWidth="1"/>
    <col min="5" max="6" width="8.125" style="171" customWidth="1"/>
    <col min="7" max="7" width="3.125" style="171" customWidth="1"/>
    <col min="8" max="8" width="16.625" style="171" customWidth="1"/>
    <col min="9" max="9" width="3.125" style="171" customWidth="1"/>
    <col min="10" max="11" width="8.125" style="171" customWidth="1"/>
    <col min="12" max="12" width="3.125" style="171" customWidth="1"/>
    <col min="13" max="13" width="16.625" style="171" customWidth="1"/>
    <col min="14" max="14" width="3.125" style="171" customWidth="1"/>
    <col min="15" max="16" width="8.125" style="171" customWidth="1"/>
    <col min="17" max="17" width="3.125" style="171" customWidth="1"/>
    <col min="18" max="18" width="16.625" style="171" customWidth="1"/>
    <col min="19" max="19" width="3.125" style="171" customWidth="1"/>
    <col min="20" max="21" width="8.125" style="171" customWidth="1"/>
    <col min="22" max="22" width="3.125" style="171" customWidth="1"/>
    <col min="23" max="23" width="16.625" style="171" customWidth="1"/>
    <col min="24" max="24" width="3.125" style="171" customWidth="1"/>
    <col min="25" max="26" width="8.125" style="171" customWidth="1"/>
    <col min="27" max="16384" width="9" style="171"/>
  </cols>
  <sheetData>
    <row r="1" spans="1:26" ht="18.75" customHeight="1" x14ac:dyDescent="0.15">
      <c r="A1" s="345" t="s">
        <v>29</v>
      </c>
      <c r="B1" s="347" t="str">
        <f>IF(記入欄!G2="","",記入欄!G2)</f>
        <v/>
      </c>
      <c r="C1" s="347"/>
      <c r="D1" s="347"/>
      <c r="E1" s="347"/>
      <c r="F1" s="347"/>
      <c r="G1" s="376" t="s">
        <v>33</v>
      </c>
      <c r="H1" s="377"/>
      <c r="I1" s="377"/>
      <c r="J1" s="378"/>
      <c r="K1" s="379" t="s">
        <v>3</v>
      </c>
      <c r="L1" s="380"/>
      <c r="M1" s="349" t="str">
        <f>IF(記入欄!G5="","",記入欄!G5)</f>
        <v/>
      </c>
      <c r="N1" s="349"/>
      <c r="O1" s="349"/>
      <c r="P1" s="372" t="s">
        <v>446</v>
      </c>
      <c r="Q1" s="373"/>
      <c r="R1" s="349" t="str">
        <f>IF(記入欄!G7="","",記入欄!G7)</f>
        <v/>
      </c>
      <c r="S1" s="349"/>
      <c r="T1" s="349"/>
      <c r="U1" s="350" t="s">
        <v>447</v>
      </c>
      <c r="V1" s="351" t="str">
        <f>IF(記入欄!G8="","",記入欄!G8)</f>
        <v/>
      </c>
      <c r="W1" s="352"/>
      <c r="X1" s="352"/>
      <c r="Y1" s="353"/>
      <c r="Z1" s="170" t="s">
        <v>0</v>
      </c>
    </row>
    <row r="2" spans="1:26" x14ac:dyDescent="0.15">
      <c r="A2" s="346"/>
      <c r="B2" s="348"/>
      <c r="C2" s="348"/>
      <c r="D2" s="348"/>
      <c r="E2" s="348"/>
      <c r="F2" s="348"/>
      <c r="G2" s="360" t="str">
        <f>IF(記入欄!G4="","",記入欄!G4)</f>
        <v/>
      </c>
      <c r="H2" s="361"/>
      <c r="I2" s="361"/>
      <c r="J2" s="362"/>
      <c r="K2" s="366" t="s">
        <v>2</v>
      </c>
      <c r="L2" s="367"/>
      <c r="M2" s="370" t="str">
        <f>IF(記入欄!G6="","",記入欄!G6)</f>
        <v/>
      </c>
      <c r="N2" s="370"/>
      <c r="O2" s="370"/>
      <c r="P2" s="372" t="s">
        <v>448</v>
      </c>
      <c r="Q2" s="373"/>
      <c r="R2" s="374">
        <f>集計表!R30</f>
        <v>0</v>
      </c>
      <c r="S2" s="374"/>
      <c r="T2" s="374"/>
      <c r="U2" s="350"/>
      <c r="V2" s="354"/>
      <c r="W2" s="355"/>
      <c r="X2" s="355"/>
      <c r="Y2" s="356"/>
      <c r="Z2" s="342">
        <v>1</v>
      </c>
    </row>
    <row r="3" spans="1:26" x14ac:dyDescent="0.15">
      <c r="A3" s="172" t="s">
        <v>30</v>
      </c>
      <c r="B3" s="344" t="str">
        <f>IF(記入欄!G3="","",記入欄!G3)</f>
        <v/>
      </c>
      <c r="C3" s="344"/>
      <c r="D3" s="344"/>
      <c r="E3" s="344"/>
      <c r="F3" s="344"/>
      <c r="G3" s="363"/>
      <c r="H3" s="364"/>
      <c r="I3" s="364"/>
      <c r="J3" s="365"/>
      <c r="K3" s="368"/>
      <c r="L3" s="369"/>
      <c r="M3" s="371"/>
      <c r="N3" s="371"/>
      <c r="O3" s="371"/>
      <c r="P3" s="372"/>
      <c r="Q3" s="373"/>
      <c r="R3" s="375"/>
      <c r="S3" s="375"/>
      <c r="T3" s="375"/>
      <c r="U3" s="350"/>
      <c r="V3" s="357"/>
      <c r="W3" s="358"/>
      <c r="X3" s="358"/>
      <c r="Y3" s="359"/>
      <c r="Z3" s="343"/>
    </row>
    <row r="4" spans="1:26" x14ac:dyDescent="0.15">
      <c r="A4" s="173" t="s">
        <v>14</v>
      </c>
      <c r="B4" s="335" t="s">
        <v>6</v>
      </c>
      <c r="C4" s="336"/>
      <c r="D4" s="336"/>
      <c r="E4" s="336"/>
      <c r="F4" s="337"/>
      <c r="G4" s="335" t="s">
        <v>7</v>
      </c>
      <c r="H4" s="336"/>
      <c r="I4" s="336"/>
      <c r="J4" s="336"/>
      <c r="K4" s="337"/>
      <c r="L4" s="335" t="s">
        <v>8</v>
      </c>
      <c r="M4" s="336"/>
      <c r="N4" s="336"/>
      <c r="O4" s="336"/>
      <c r="P4" s="337"/>
      <c r="Q4" s="335" t="s">
        <v>10</v>
      </c>
      <c r="R4" s="336"/>
      <c r="S4" s="336"/>
      <c r="T4" s="336"/>
      <c r="U4" s="337"/>
      <c r="V4" s="335" t="s">
        <v>11</v>
      </c>
      <c r="W4" s="336"/>
      <c r="X4" s="336"/>
      <c r="Y4" s="336"/>
      <c r="Z4" s="337"/>
    </row>
    <row r="5" spans="1:26" ht="14.25" x14ac:dyDescent="0.15">
      <c r="A5" s="174">
        <v>34</v>
      </c>
      <c r="B5" s="338" t="s">
        <v>15</v>
      </c>
      <c r="C5" s="339"/>
      <c r="D5" s="340"/>
      <c r="E5" s="175" t="s">
        <v>16</v>
      </c>
      <c r="F5" s="176" t="s">
        <v>17</v>
      </c>
      <c r="G5" s="338" t="s">
        <v>15</v>
      </c>
      <c r="H5" s="339"/>
      <c r="I5" s="340"/>
      <c r="J5" s="175" t="s">
        <v>16</v>
      </c>
      <c r="K5" s="176" t="s">
        <v>17</v>
      </c>
      <c r="L5" s="338" t="s">
        <v>15</v>
      </c>
      <c r="M5" s="339"/>
      <c r="N5" s="340"/>
      <c r="O5" s="175" t="s">
        <v>16</v>
      </c>
      <c r="P5" s="176" t="s">
        <v>17</v>
      </c>
      <c r="Q5" s="338" t="s">
        <v>15</v>
      </c>
      <c r="R5" s="339"/>
      <c r="S5" s="340"/>
      <c r="T5" s="175" t="s">
        <v>16</v>
      </c>
      <c r="U5" s="176" t="s">
        <v>17</v>
      </c>
      <c r="V5" s="338" t="s">
        <v>15</v>
      </c>
      <c r="W5" s="339"/>
      <c r="X5" s="340"/>
      <c r="Y5" s="175" t="s">
        <v>16</v>
      </c>
      <c r="Z5" s="176" t="s">
        <v>17</v>
      </c>
    </row>
    <row r="6" spans="1:26" x14ac:dyDescent="0.15">
      <c r="A6" s="177">
        <v>101</v>
      </c>
      <c r="B6" s="178"/>
      <c r="C6" s="12" t="s">
        <v>384</v>
      </c>
      <c r="D6" s="13"/>
      <c r="E6" s="14">
        <v>1550</v>
      </c>
      <c r="F6" s="179"/>
      <c r="G6" s="180"/>
      <c r="H6" s="12" t="s">
        <v>301</v>
      </c>
      <c r="I6" s="16"/>
      <c r="J6" s="14">
        <v>190</v>
      </c>
      <c r="K6" s="179"/>
      <c r="L6" s="182"/>
      <c r="M6" s="183"/>
      <c r="N6" s="184"/>
      <c r="O6" s="185"/>
      <c r="P6" s="179"/>
      <c r="Q6" s="181"/>
      <c r="R6" s="12" t="s">
        <v>300</v>
      </c>
      <c r="S6" s="16"/>
      <c r="T6" s="14">
        <v>5200</v>
      </c>
      <c r="U6" s="179"/>
      <c r="V6" s="181"/>
      <c r="W6" s="17" t="s">
        <v>19</v>
      </c>
      <c r="X6" s="16"/>
      <c r="Y6" s="14">
        <v>5350</v>
      </c>
      <c r="Z6" s="179"/>
    </row>
    <row r="7" spans="1:26" x14ac:dyDescent="0.15">
      <c r="A7" s="341" t="s">
        <v>12</v>
      </c>
      <c r="B7" s="257"/>
      <c r="C7" s="20" t="s">
        <v>642</v>
      </c>
      <c r="D7" s="21"/>
      <c r="E7" s="22">
        <v>700</v>
      </c>
      <c r="F7" s="188"/>
      <c r="G7" s="189"/>
      <c r="H7" s="24" t="s">
        <v>277</v>
      </c>
      <c r="I7" s="25"/>
      <c r="J7" s="22">
        <v>400</v>
      </c>
      <c r="K7" s="188"/>
      <c r="L7" s="192"/>
      <c r="M7" s="193"/>
      <c r="N7" s="194"/>
      <c r="O7" s="195"/>
      <c r="P7" s="188"/>
      <c r="Q7" s="191"/>
      <c r="R7" s="24" t="s">
        <v>21</v>
      </c>
      <c r="S7" s="25"/>
      <c r="T7" s="22">
        <v>5600</v>
      </c>
      <c r="U7" s="188"/>
      <c r="V7" s="192"/>
      <c r="W7" s="196"/>
      <c r="X7" s="194"/>
      <c r="Y7" s="197"/>
      <c r="Z7" s="188"/>
    </row>
    <row r="8" spans="1:26" x14ac:dyDescent="0.15">
      <c r="A8" s="341"/>
      <c r="B8" s="218"/>
      <c r="C8" s="196"/>
      <c r="D8" s="193"/>
      <c r="E8" s="197"/>
      <c r="F8" s="188"/>
      <c r="G8" s="189"/>
      <c r="H8" s="24" t="s">
        <v>302</v>
      </c>
      <c r="I8" s="25"/>
      <c r="J8" s="22">
        <v>220</v>
      </c>
      <c r="K8" s="188"/>
      <c r="L8" s="192"/>
      <c r="M8" s="193"/>
      <c r="N8" s="194"/>
      <c r="O8" s="195"/>
      <c r="P8" s="188"/>
      <c r="Q8" s="191"/>
      <c r="R8" s="24" t="s">
        <v>301</v>
      </c>
      <c r="S8" s="25"/>
      <c r="T8" s="22">
        <v>3000</v>
      </c>
      <c r="U8" s="188"/>
      <c r="V8" s="192"/>
      <c r="W8" s="196"/>
      <c r="X8" s="194"/>
      <c r="Y8" s="197"/>
      <c r="Z8" s="188"/>
    </row>
    <row r="9" spans="1:26" x14ac:dyDescent="0.15">
      <c r="A9" s="199" t="s">
        <v>18</v>
      </c>
      <c r="B9" s="192"/>
      <c r="C9" s="196"/>
      <c r="D9" s="193"/>
      <c r="E9" s="197"/>
      <c r="F9" s="188"/>
      <c r="G9" s="189"/>
      <c r="H9" s="24" t="s">
        <v>303</v>
      </c>
      <c r="I9" s="25"/>
      <c r="J9" s="22">
        <v>270</v>
      </c>
      <c r="K9" s="188"/>
      <c r="L9" s="192"/>
      <c r="M9" s="193"/>
      <c r="N9" s="194"/>
      <c r="O9" s="195"/>
      <c r="P9" s="188"/>
      <c r="Q9" s="191"/>
      <c r="R9" s="24" t="s">
        <v>277</v>
      </c>
      <c r="S9" s="25"/>
      <c r="T9" s="22">
        <v>3350</v>
      </c>
      <c r="U9" s="188"/>
      <c r="V9" s="192"/>
      <c r="W9" s="196"/>
      <c r="X9" s="194"/>
      <c r="Y9" s="197"/>
      <c r="Z9" s="188"/>
    </row>
    <row r="10" spans="1:26" x14ac:dyDescent="0.15">
      <c r="A10" s="200"/>
      <c r="B10" s="194"/>
      <c r="C10" s="201"/>
      <c r="D10" s="194"/>
      <c r="E10" s="202"/>
      <c r="F10" s="203"/>
      <c r="G10" s="191"/>
      <c r="H10" s="165" t="s">
        <v>378</v>
      </c>
      <c r="I10" s="25"/>
      <c r="J10" s="22">
        <v>720</v>
      </c>
      <c r="K10" s="188"/>
      <c r="L10" s="192"/>
      <c r="M10" s="193"/>
      <c r="N10" s="194"/>
      <c r="O10" s="195"/>
      <c r="P10" s="188"/>
      <c r="Q10" s="191"/>
      <c r="R10" s="24" t="s">
        <v>302</v>
      </c>
      <c r="S10" s="25"/>
      <c r="T10" s="22">
        <v>2650</v>
      </c>
      <c r="U10" s="188"/>
      <c r="V10" s="192"/>
      <c r="W10" s="196"/>
      <c r="X10" s="194"/>
      <c r="Y10" s="197"/>
      <c r="Z10" s="188"/>
    </row>
    <row r="11" spans="1:26" x14ac:dyDescent="0.15">
      <c r="A11" s="204"/>
      <c r="B11" s="194"/>
      <c r="C11" s="201"/>
      <c r="D11" s="194"/>
      <c r="E11" s="202"/>
      <c r="F11" s="203"/>
      <c r="G11" s="194"/>
      <c r="H11" s="201"/>
      <c r="I11" s="206"/>
      <c r="J11" s="195"/>
      <c r="K11" s="188"/>
      <c r="L11" s="194"/>
      <c r="M11" s="194"/>
      <c r="N11" s="206"/>
      <c r="O11" s="195"/>
      <c r="P11" s="188"/>
      <c r="Q11" s="207"/>
      <c r="R11" s="24" t="s">
        <v>303</v>
      </c>
      <c r="S11" s="34"/>
      <c r="T11" s="22">
        <v>3300</v>
      </c>
      <c r="U11" s="188"/>
      <c r="V11" s="208"/>
      <c r="W11" s="196"/>
      <c r="X11" s="209"/>
      <c r="Y11" s="197"/>
      <c r="Z11" s="188"/>
    </row>
    <row r="12" spans="1:26" x14ac:dyDescent="0.15">
      <c r="A12" s="204"/>
      <c r="B12" s="194"/>
      <c r="C12" s="201"/>
      <c r="D12" s="194"/>
      <c r="E12" s="210"/>
      <c r="F12" s="203"/>
      <c r="G12" s="194"/>
      <c r="H12" s="201"/>
      <c r="I12" s="212"/>
      <c r="J12" s="195"/>
      <c r="K12" s="188"/>
      <c r="L12" s="194"/>
      <c r="M12" s="194"/>
      <c r="N12" s="212"/>
      <c r="O12" s="195"/>
      <c r="P12" s="188"/>
      <c r="Q12" s="191"/>
      <c r="R12" s="24" t="s">
        <v>378</v>
      </c>
      <c r="S12" s="25"/>
      <c r="T12" s="22">
        <v>5150</v>
      </c>
      <c r="U12" s="188"/>
      <c r="V12" s="192"/>
      <c r="W12" s="193"/>
      <c r="X12" s="194"/>
      <c r="Y12" s="195"/>
      <c r="Z12" s="188"/>
    </row>
    <row r="13" spans="1:26" x14ac:dyDescent="0.15">
      <c r="A13" s="204"/>
      <c r="B13" s="194"/>
      <c r="C13" s="194"/>
      <c r="D13" s="194"/>
      <c r="E13" s="202"/>
      <c r="F13" s="203"/>
      <c r="G13" s="194"/>
      <c r="H13" s="201"/>
      <c r="I13" s="212"/>
      <c r="J13" s="195"/>
      <c r="K13" s="188"/>
      <c r="L13" s="194"/>
      <c r="M13" s="194"/>
      <c r="N13" s="212"/>
      <c r="O13" s="195"/>
      <c r="P13" s="188"/>
      <c r="Q13" s="194"/>
      <c r="R13" s="213"/>
      <c r="S13" s="194"/>
      <c r="T13" s="195"/>
      <c r="U13" s="188"/>
      <c r="V13" s="192"/>
      <c r="W13" s="193"/>
      <c r="X13" s="194"/>
      <c r="Y13" s="195"/>
      <c r="Z13" s="188"/>
    </row>
    <row r="14" spans="1:26" x14ac:dyDescent="0.15">
      <c r="A14" s="204"/>
      <c r="B14" s="194"/>
      <c r="C14" s="194"/>
      <c r="D14" s="194"/>
      <c r="E14" s="202"/>
      <c r="F14" s="203"/>
      <c r="G14" s="194"/>
      <c r="H14" s="201"/>
      <c r="I14" s="212"/>
      <c r="J14" s="195"/>
      <c r="K14" s="188"/>
      <c r="L14" s="194"/>
      <c r="M14" s="194"/>
      <c r="N14" s="212"/>
      <c r="O14" s="195"/>
      <c r="P14" s="188"/>
      <c r="Q14" s="194"/>
      <c r="R14" s="192"/>
      <c r="S14" s="194"/>
      <c r="T14" s="195"/>
      <c r="U14" s="188"/>
      <c r="V14" s="192"/>
      <c r="W14" s="193"/>
      <c r="X14" s="194"/>
      <c r="Y14" s="195"/>
      <c r="Z14" s="188"/>
    </row>
    <row r="15" spans="1:26" x14ac:dyDescent="0.15">
      <c r="A15" s="204"/>
      <c r="B15" s="194"/>
      <c r="C15" s="194"/>
      <c r="D15" s="194"/>
      <c r="E15" s="202"/>
      <c r="F15" s="203"/>
      <c r="G15" s="194"/>
      <c r="H15" s="201"/>
      <c r="I15" s="212"/>
      <c r="J15" s="195"/>
      <c r="K15" s="188"/>
      <c r="L15" s="194"/>
      <c r="M15" s="194"/>
      <c r="N15" s="212"/>
      <c r="O15" s="195"/>
      <c r="P15" s="188"/>
      <c r="Q15" s="194"/>
      <c r="R15" s="192"/>
      <c r="S15" s="194"/>
      <c r="T15" s="195"/>
      <c r="U15" s="188"/>
      <c r="V15" s="192"/>
      <c r="W15" s="193"/>
      <c r="X15" s="194"/>
      <c r="Y15" s="195"/>
      <c r="Z15" s="188"/>
    </row>
    <row r="16" spans="1:26" x14ac:dyDescent="0.15">
      <c r="A16" s="204"/>
      <c r="B16" s="194"/>
      <c r="C16" s="194"/>
      <c r="D16" s="194"/>
      <c r="E16" s="202"/>
      <c r="F16" s="203"/>
      <c r="G16" s="194"/>
      <c r="H16" s="194"/>
      <c r="I16" s="194"/>
      <c r="J16" s="202"/>
      <c r="K16" s="188"/>
      <c r="L16" s="194"/>
      <c r="M16" s="194"/>
      <c r="N16" s="212"/>
      <c r="O16" s="195"/>
      <c r="P16" s="188"/>
      <c r="Q16" s="194"/>
      <c r="R16" s="192"/>
      <c r="S16" s="194"/>
      <c r="T16" s="195"/>
      <c r="U16" s="188"/>
      <c r="V16" s="192"/>
      <c r="W16" s="193"/>
      <c r="X16" s="194"/>
      <c r="Y16" s="195"/>
      <c r="Z16" s="188"/>
    </row>
    <row r="17" spans="1:26" x14ac:dyDescent="0.15">
      <c r="A17" s="204"/>
      <c r="B17" s="194"/>
      <c r="C17" s="194"/>
      <c r="D17" s="194"/>
      <c r="E17" s="202"/>
      <c r="F17" s="203"/>
      <c r="G17" s="194"/>
      <c r="H17" s="194"/>
      <c r="I17" s="194"/>
      <c r="J17" s="202"/>
      <c r="K17" s="188"/>
      <c r="L17" s="194"/>
      <c r="M17" s="194"/>
      <c r="N17" s="214"/>
      <c r="O17" s="195"/>
      <c r="P17" s="188"/>
      <c r="Q17" s="215"/>
      <c r="R17" s="192"/>
      <c r="S17" s="215"/>
      <c r="T17" s="195"/>
      <c r="U17" s="188"/>
      <c r="V17" s="216"/>
      <c r="W17" s="193"/>
      <c r="X17" s="215"/>
      <c r="Y17" s="195"/>
      <c r="Z17" s="188"/>
    </row>
    <row r="18" spans="1:26" x14ac:dyDescent="0.15">
      <c r="A18" s="204"/>
      <c r="B18" s="194"/>
      <c r="C18" s="194"/>
      <c r="D18" s="194"/>
      <c r="E18" s="202"/>
      <c r="F18" s="203"/>
      <c r="G18" s="194"/>
      <c r="H18" s="194"/>
      <c r="I18" s="194"/>
      <c r="J18" s="202"/>
      <c r="K18" s="188"/>
      <c r="L18" s="194"/>
      <c r="M18" s="194"/>
      <c r="N18" s="212"/>
      <c r="O18" s="195"/>
      <c r="P18" s="188"/>
      <c r="Q18" s="194"/>
      <c r="R18" s="192"/>
      <c r="S18" s="194"/>
      <c r="T18" s="195"/>
      <c r="U18" s="188"/>
      <c r="V18" s="192"/>
      <c r="W18" s="193"/>
      <c r="X18" s="194"/>
      <c r="Y18" s="195"/>
      <c r="Z18" s="188"/>
    </row>
    <row r="19" spans="1:26" x14ac:dyDescent="0.15">
      <c r="A19" s="204"/>
      <c r="B19" s="194"/>
      <c r="C19" s="194"/>
      <c r="D19" s="194"/>
      <c r="E19" s="202"/>
      <c r="F19" s="203"/>
      <c r="G19" s="192"/>
      <c r="H19" s="193"/>
      <c r="I19" s="194"/>
      <c r="J19" s="195"/>
      <c r="K19" s="188"/>
      <c r="L19" s="194"/>
      <c r="M19" s="194"/>
      <c r="N19" s="212"/>
      <c r="O19" s="195"/>
      <c r="P19" s="188"/>
      <c r="Q19" s="194"/>
      <c r="R19" s="192"/>
      <c r="S19" s="194"/>
      <c r="T19" s="195"/>
      <c r="U19" s="188"/>
      <c r="V19" s="192"/>
      <c r="W19" s="193"/>
      <c r="X19" s="194"/>
      <c r="Y19" s="195"/>
      <c r="Z19" s="188"/>
    </row>
    <row r="20" spans="1:26" x14ac:dyDescent="0.15">
      <c r="A20" s="217"/>
      <c r="B20" s="192"/>
      <c r="C20" s="193"/>
      <c r="D20" s="193"/>
      <c r="E20" s="195"/>
      <c r="F20" s="188"/>
      <c r="G20" s="192"/>
      <c r="H20" s="193"/>
      <c r="I20" s="194"/>
      <c r="J20" s="195"/>
      <c r="K20" s="188"/>
      <c r="L20" s="192"/>
      <c r="M20" s="193"/>
      <c r="N20" s="194"/>
      <c r="O20" s="195"/>
      <c r="P20" s="188"/>
      <c r="Q20" s="194"/>
      <c r="R20" s="192"/>
      <c r="S20" s="194"/>
      <c r="T20" s="195"/>
      <c r="U20" s="188"/>
      <c r="V20" s="192"/>
      <c r="W20" s="193"/>
      <c r="X20" s="194"/>
      <c r="Y20" s="195"/>
      <c r="Z20" s="188"/>
    </row>
    <row r="21" spans="1:26" x14ac:dyDescent="0.15">
      <c r="A21" s="204"/>
      <c r="B21" s="218"/>
      <c r="C21" s="193"/>
      <c r="D21" s="219"/>
      <c r="E21" s="195"/>
      <c r="F21" s="188"/>
      <c r="G21" s="218"/>
      <c r="H21" s="193"/>
      <c r="I21" s="220"/>
      <c r="J21" s="195"/>
      <c r="K21" s="188"/>
      <c r="L21" s="218"/>
      <c r="M21" s="193"/>
      <c r="N21" s="221"/>
      <c r="O21" s="195"/>
      <c r="P21" s="188"/>
      <c r="Q21" s="221"/>
      <c r="R21" s="192"/>
      <c r="S21" s="221"/>
      <c r="T21" s="195"/>
      <c r="U21" s="188"/>
      <c r="V21" s="218"/>
      <c r="W21" s="193"/>
      <c r="X21" s="221"/>
      <c r="Y21" s="195"/>
      <c r="Z21" s="188"/>
    </row>
    <row r="22" spans="1:26" x14ac:dyDescent="0.15">
      <c r="A22" s="222"/>
      <c r="B22" s="218"/>
      <c r="C22" s="193"/>
      <c r="D22" s="219"/>
      <c r="E22" s="195"/>
      <c r="F22" s="188"/>
      <c r="G22" s="218"/>
      <c r="H22" s="193"/>
      <c r="I22" s="220"/>
      <c r="J22" s="195"/>
      <c r="K22" s="188"/>
      <c r="L22" s="218"/>
      <c r="M22" s="193"/>
      <c r="N22" s="221"/>
      <c r="O22" s="195"/>
      <c r="P22" s="188"/>
      <c r="Q22" s="221"/>
      <c r="R22" s="192"/>
      <c r="S22" s="221"/>
      <c r="T22" s="195"/>
      <c r="U22" s="188"/>
      <c r="V22" s="218"/>
      <c r="W22" s="193"/>
      <c r="X22" s="221"/>
      <c r="Y22" s="195"/>
      <c r="Z22" s="188"/>
    </row>
    <row r="23" spans="1:26" x14ac:dyDescent="0.15">
      <c r="A23" s="222"/>
      <c r="B23" s="218"/>
      <c r="C23" s="193"/>
      <c r="D23" s="219"/>
      <c r="E23" s="195"/>
      <c r="F23" s="188"/>
      <c r="G23" s="218"/>
      <c r="H23" s="193"/>
      <c r="I23" s="220"/>
      <c r="J23" s="195"/>
      <c r="K23" s="188"/>
      <c r="L23" s="218"/>
      <c r="M23" s="193"/>
      <c r="N23" s="221"/>
      <c r="O23" s="195"/>
      <c r="P23" s="188"/>
      <c r="Q23" s="221"/>
      <c r="R23" s="192"/>
      <c r="S23" s="221"/>
      <c r="T23" s="195"/>
      <c r="U23" s="188"/>
      <c r="V23" s="218"/>
      <c r="W23" s="193"/>
      <c r="X23" s="221"/>
      <c r="Y23" s="195"/>
      <c r="Z23" s="188"/>
    </row>
    <row r="24" spans="1:26" x14ac:dyDescent="0.15">
      <c r="A24" s="204"/>
      <c r="B24" s="218"/>
      <c r="C24" s="193"/>
      <c r="D24" s="219"/>
      <c r="E24" s="195"/>
      <c r="F24" s="188"/>
      <c r="G24" s="192"/>
      <c r="H24" s="193"/>
      <c r="I24" s="220"/>
      <c r="J24" s="195"/>
      <c r="K24" s="188"/>
      <c r="L24" s="192"/>
      <c r="M24" s="193"/>
      <c r="N24" s="194"/>
      <c r="O24" s="195"/>
      <c r="P24" s="188"/>
      <c r="Q24" s="194"/>
      <c r="R24" s="192"/>
      <c r="S24" s="194"/>
      <c r="T24" s="195"/>
      <c r="U24" s="188"/>
      <c r="V24" s="192"/>
      <c r="W24" s="193"/>
      <c r="X24" s="194"/>
      <c r="Y24" s="195"/>
      <c r="Z24" s="188"/>
    </row>
    <row r="25" spans="1:26" x14ac:dyDescent="0.15">
      <c r="A25" s="204"/>
      <c r="B25" s="192"/>
      <c r="C25" s="193"/>
      <c r="D25" s="219"/>
      <c r="E25" s="195"/>
      <c r="F25" s="188"/>
      <c r="G25" s="192"/>
      <c r="H25" s="193"/>
      <c r="I25" s="220"/>
      <c r="J25" s="195"/>
      <c r="K25" s="188"/>
      <c r="L25" s="192"/>
      <c r="M25" s="193"/>
      <c r="N25" s="194"/>
      <c r="O25" s="195"/>
      <c r="P25" s="188"/>
      <c r="Q25" s="194"/>
      <c r="R25" s="192"/>
      <c r="S25" s="194"/>
      <c r="T25" s="195"/>
      <c r="U25" s="188"/>
      <c r="V25" s="192"/>
      <c r="W25" s="193"/>
      <c r="X25" s="194"/>
      <c r="Y25" s="195"/>
      <c r="Z25" s="188"/>
    </row>
    <row r="26" spans="1:26" x14ac:dyDescent="0.15">
      <c r="A26" s="223">
        <f>SUM(F28,K28,P28,U28,Z28)</f>
        <v>0</v>
      </c>
      <c r="B26" s="192"/>
      <c r="C26" s="193"/>
      <c r="D26" s="219"/>
      <c r="E26" s="195"/>
      <c r="F26" s="188"/>
      <c r="G26" s="192"/>
      <c r="H26" s="193"/>
      <c r="I26" s="220"/>
      <c r="J26" s="195"/>
      <c r="K26" s="188"/>
      <c r="L26" s="192"/>
      <c r="M26" s="193"/>
      <c r="N26" s="194"/>
      <c r="O26" s="195"/>
      <c r="P26" s="188"/>
      <c r="Q26" s="194"/>
      <c r="R26" s="192"/>
      <c r="S26" s="194"/>
      <c r="T26" s="195"/>
      <c r="U26" s="188"/>
      <c r="V26" s="192"/>
      <c r="W26" s="193"/>
      <c r="X26" s="194"/>
      <c r="Y26" s="195"/>
      <c r="Z26" s="188"/>
    </row>
    <row r="27" spans="1:26" x14ac:dyDescent="0.15">
      <c r="A27" s="204"/>
      <c r="B27" s="192"/>
      <c r="C27" s="193"/>
      <c r="D27" s="219"/>
      <c r="E27" s="195"/>
      <c r="F27" s="188"/>
      <c r="G27" s="192"/>
      <c r="H27" s="193"/>
      <c r="I27" s="220"/>
      <c r="J27" s="195"/>
      <c r="K27" s="188"/>
      <c r="L27" s="192"/>
      <c r="M27" s="193"/>
      <c r="N27" s="194"/>
      <c r="O27" s="195"/>
      <c r="P27" s="188"/>
      <c r="Q27" s="194"/>
      <c r="R27" s="192"/>
      <c r="S27" s="194"/>
      <c r="T27" s="195"/>
      <c r="U27" s="188"/>
      <c r="V27" s="192"/>
      <c r="W27" s="193"/>
      <c r="X27" s="194"/>
      <c r="Y27" s="195"/>
      <c r="Z27" s="188"/>
    </row>
    <row r="28" spans="1:26" x14ac:dyDescent="0.15">
      <c r="A28" s="224">
        <f>SUM(E28,J28,O28,T28,Y28)</f>
        <v>37650</v>
      </c>
      <c r="B28" s="198"/>
      <c r="C28" s="225" t="s">
        <v>5</v>
      </c>
      <c r="D28" s="226"/>
      <c r="E28" s="227">
        <f>SUM(E6:E7)</f>
        <v>2250</v>
      </c>
      <c r="F28" s="228" t="str">
        <f>IF((COUNT(F6)=0),"",SUM(F6))</f>
        <v/>
      </c>
      <c r="G28" s="198"/>
      <c r="H28" s="225" t="s">
        <v>5</v>
      </c>
      <c r="I28" s="229"/>
      <c r="J28" s="227">
        <f>SUM(J6:J10)</f>
        <v>1800</v>
      </c>
      <c r="K28" s="228" t="str">
        <f>IF((COUNT(K6:K15)=0),"",SUM(K6:K15))</f>
        <v/>
      </c>
      <c r="L28" s="189"/>
      <c r="M28" s="187"/>
      <c r="N28" s="191"/>
      <c r="O28" s="230"/>
      <c r="P28" s="231"/>
      <c r="Q28" s="232"/>
      <c r="R28" s="233" t="s">
        <v>5</v>
      </c>
      <c r="S28" s="232"/>
      <c r="T28" s="227">
        <f>SUM(T6:T12)</f>
        <v>28250</v>
      </c>
      <c r="U28" s="228" t="str">
        <f>IF((COUNT(U6:U12)=0),"",SUM(U6:U12))</f>
        <v/>
      </c>
      <c r="V28" s="198"/>
      <c r="W28" s="225" t="s">
        <v>5</v>
      </c>
      <c r="X28" s="232"/>
      <c r="Y28" s="227">
        <f>SUM(Y6)</f>
        <v>5350</v>
      </c>
      <c r="Z28" s="228" t="str">
        <f>IF((COUNT(Z6)=0),"",SUM(Z6))</f>
        <v/>
      </c>
    </row>
    <row r="29" spans="1:26" x14ac:dyDescent="0.15">
      <c r="A29" s="234"/>
      <c r="B29" s="235"/>
      <c r="C29" s="236"/>
      <c r="D29" s="237"/>
      <c r="E29" s="238"/>
      <c r="F29" s="239"/>
      <c r="G29" s="235"/>
      <c r="H29" s="236"/>
      <c r="I29" s="240"/>
      <c r="J29" s="238"/>
      <c r="K29" s="239"/>
      <c r="L29" s="235"/>
      <c r="M29" s="236"/>
      <c r="N29" s="241"/>
      <c r="O29" s="238"/>
      <c r="P29" s="239"/>
      <c r="Q29" s="241"/>
      <c r="R29" s="242"/>
      <c r="S29" s="241"/>
      <c r="T29" s="238"/>
      <c r="U29" s="239"/>
      <c r="V29" s="235"/>
      <c r="W29" s="236"/>
      <c r="X29" s="241"/>
      <c r="Y29" s="238"/>
      <c r="Z29" s="239"/>
    </row>
    <row r="30" spans="1:26" x14ac:dyDescent="0.15">
      <c r="A30" s="243"/>
      <c r="B30" s="335" t="s">
        <v>6</v>
      </c>
      <c r="C30" s="336"/>
      <c r="D30" s="336"/>
      <c r="E30" s="336"/>
      <c r="F30" s="337"/>
      <c r="G30" s="335" t="s">
        <v>7</v>
      </c>
      <c r="H30" s="336"/>
      <c r="I30" s="336"/>
      <c r="J30" s="336"/>
      <c r="K30" s="337"/>
      <c r="L30" s="335" t="s">
        <v>8</v>
      </c>
      <c r="M30" s="336"/>
      <c r="N30" s="336"/>
      <c r="O30" s="336"/>
      <c r="P30" s="337"/>
      <c r="Q30" s="335" t="s">
        <v>10</v>
      </c>
      <c r="R30" s="336"/>
      <c r="S30" s="336"/>
      <c r="T30" s="336"/>
      <c r="U30" s="337"/>
      <c r="V30" s="335" t="s">
        <v>11</v>
      </c>
      <c r="W30" s="336"/>
      <c r="X30" s="336"/>
      <c r="Y30" s="336"/>
      <c r="Z30" s="337"/>
    </row>
    <row r="31" spans="1:26" x14ac:dyDescent="0.15">
      <c r="A31" s="244"/>
      <c r="B31" s="338" t="s">
        <v>15</v>
      </c>
      <c r="C31" s="339"/>
      <c r="D31" s="340"/>
      <c r="E31" s="245" t="s">
        <v>16</v>
      </c>
      <c r="F31" s="246" t="s">
        <v>17</v>
      </c>
      <c r="G31" s="338" t="s">
        <v>15</v>
      </c>
      <c r="H31" s="339"/>
      <c r="I31" s="340"/>
      <c r="J31" s="245" t="s">
        <v>16</v>
      </c>
      <c r="K31" s="246" t="s">
        <v>17</v>
      </c>
      <c r="L31" s="338" t="s">
        <v>15</v>
      </c>
      <c r="M31" s="339"/>
      <c r="N31" s="340"/>
      <c r="O31" s="245" t="s">
        <v>16</v>
      </c>
      <c r="P31" s="246" t="s">
        <v>17</v>
      </c>
      <c r="Q31" s="338" t="s">
        <v>15</v>
      </c>
      <c r="R31" s="339"/>
      <c r="S31" s="340"/>
      <c r="T31" s="245" t="s">
        <v>16</v>
      </c>
      <c r="U31" s="246" t="s">
        <v>17</v>
      </c>
      <c r="V31" s="338" t="s">
        <v>15</v>
      </c>
      <c r="W31" s="339"/>
      <c r="X31" s="340"/>
      <c r="Y31" s="245" t="s">
        <v>16</v>
      </c>
      <c r="Z31" s="246" t="s">
        <v>17</v>
      </c>
    </row>
    <row r="32" spans="1:26" x14ac:dyDescent="0.15">
      <c r="A32" s="200">
        <v>103</v>
      </c>
      <c r="B32" s="186"/>
      <c r="C32" s="20" t="s">
        <v>23</v>
      </c>
      <c r="D32" s="52"/>
      <c r="E32" s="53">
        <v>1100</v>
      </c>
      <c r="F32" s="247"/>
      <c r="G32" s="248"/>
      <c r="H32" s="20" t="s">
        <v>22</v>
      </c>
      <c r="I32" s="54"/>
      <c r="J32" s="53">
        <v>260</v>
      </c>
      <c r="K32" s="247"/>
      <c r="L32" s="208"/>
      <c r="M32" s="249"/>
      <c r="N32" s="208"/>
      <c r="O32" s="250"/>
      <c r="P32" s="247"/>
      <c r="Q32" s="207"/>
      <c r="R32" s="20" t="s">
        <v>304</v>
      </c>
      <c r="S32" s="34"/>
      <c r="T32" s="53">
        <v>1650</v>
      </c>
      <c r="U32" s="247"/>
      <c r="V32" s="207"/>
      <c r="W32" s="55" t="s">
        <v>27</v>
      </c>
      <c r="X32" s="34"/>
      <c r="Y32" s="53">
        <v>1270</v>
      </c>
      <c r="Z32" s="247"/>
    </row>
    <row r="33" spans="1:26" x14ac:dyDescent="0.15">
      <c r="A33" s="331" t="s">
        <v>13</v>
      </c>
      <c r="B33" s="198"/>
      <c r="C33" s="20" t="s">
        <v>24</v>
      </c>
      <c r="D33" s="21"/>
      <c r="E33" s="22">
        <v>450</v>
      </c>
      <c r="F33" s="247"/>
      <c r="G33" s="189"/>
      <c r="H33" s="20" t="s">
        <v>304</v>
      </c>
      <c r="I33" s="25"/>
      <c r="J33" s="22">
        <v>140</v>
      </c>
      <c r="K33" s="188"/>
      <c r="L33" s="192"/>
      <c r="M33" s="196"/>
      <c r="N33" s="194"/>
      <c r="O33" s="197"/>
      <c r="P33" s="188"/>
      <c r="Q33" s="191"/>
      <c r="R33" s="24" t="s">
        <v>305</v>
      </c>
      <c r="S33" s="25"/>
      <c r="T33" s="22">
        <v>3550</v>
      </c>
      <c r="U33" s="188"/>
      <c r="V33" s="192"/>
      <c r="W33" s="251"/>
      <c r="X33" s="252"/>
      <c r="Y33" s="253"/>
      <c r="Z33" s="188"/>
    </row>
    <row r="34" spans="1:26" x14ac:dyDescent="0.15">
      <c r="A34" s="331"/>
      <c r="B34" s="254"/>
      <c r="C34" s="20" t="s">
        <v>278</v>
      </c>
      <c r="D34" s="21"/>
      <c r="E34" s="22">
        <v>330</v>
      </c>
      <c r="F34" s="247"/>
      <c r="G34" s="254"/>
      <c r="H34" s="20" t="s">
        <v>25</v>
      </c>
      <c r="I34" s="25"/>
      <c r="J34" s="22">
        <v>210</v>
      </c>
      <c r="K34" s="188"/>
      <c r="L34" s="255"/>
      <c r="M34" s="249"/>
      <c r="N34" s="208"/>
      <c r="O34" s="250"/>
      <c r="P34" s="247"/>
      <c r="Q34" s="256"/>
      <c r="R34" s="24" t="s">
        <v>306</v>
      </c>
      <c r="S34" s="25"/>
      <c r="T34" s="22">
        <v>4350</v>
      </c>
      <c r="U34" s="188"/>
      <c r="V34" s="257"/>
      <c r="W34" s="196"/>
      <c r="X34" s="221"/>
      <c r="Y34" s="197"/>
      <c r="Z34" s="247"/>
    </row>
    <row r="35" spans="1:26" x14ac:dyDescent="0.15">
      <c r="A35" s="199" t="s">
        <v>18</v>
      </c>
      <c r="B35" s="187"/>
      <c r="C35" s="31" t="s">
        <v>26</v>
      </c>
      <c r="D35" s="23"/>
      <c r="E35" s="22">
        <v>380</v>
      </c>
      <c r="F35" s="188"/>
      <c r="G35" s="187"/>
      <c r="H35" s="31" t="s">
        <v>305</v>
      </c>
      <c r="I35" s="23"/>
      <c r="J35" s="22">
        <v>270</v>
      </c>
      <c r="K35" s="188"/>
      <c r="L35" s="193"/>
      <c r="M35" s="194"/>
      <c r="N35" s="192"/>
      <c r="O35" s="195"/>
      <c r="P35" s="188"/>
      <c r="Q35" s="232"/>
      <c r="R35" s="31" t="s">
        <v>307</v>
      </c>
      <c r="S35" s="23"/>
      <c r="T35" s="22">
        <v>4800</v>
      </c>
      <c r="U35" s="247"/>
      <c r="V35" s="218"/>
      <c r="W35" s="196"/>
      <c r="X35" s="221"/>
      <c r="Y35" s="197"/>
      <c r="Z35" s="188"/>
    </row>
    <row r="36" spans="1:26" x14ac:dyDescent="0.15">
      <c r="A36" s="199"/>
      <c r="B36" s="193"/>
      <c r="C36" s="201"/>
      <c r="D36" s="192"/>
      <c r="E36" s="195"/>
      <c r="F36" s="188"/>
      <c r="G36" s="187"/>
      <c r="H36" s="31" t="s">
        <v>306</v>
      </c>
      <c r="I36" s="23"/>
      <c r="J36" s="22">
        <v>390</v>
      </c>
      <c r="K36" s="188"/>
      <c r="L36" s="193"/>
      <c r="M36" s="194"/>
      <c r="N36" s="192"/>
      <c r="O36" s="195"/>
      <c r="P36" s="188"/>
      <c r="Q36" s="232"/>
      <c r="R36" s="31" t="s">
        <v>308</v>
      </c>
      <c r="S36" s="23"/>
      <c r="T36" s="22">
        <v>2200</v>
      </c>
      <c r="U36" s="188"/>
      <c r="V36" s="218"/>
      <c r="W36" s="196"/>
      <c r="X36" s="221"/>
      <c r="Y36" s="195"/>
      <c r="Z36" s="188"/>
    </row>
    <row r="37" spans="1:26" x14ac:dyDescent="0.15">
      <c r="A37" s="204"/>
      <c r="B37" s="258"/>
      <c r="C37" s="201"/>
      <c r="D37" s="192"/>
      <c r="E37" s="195"/>
      <c r="F37" s="188"/>
      <c r="G37" s="187"/>
      <c r="H37" s="31" t="s">
        <v>307</v>
      </c>
      <c r="I37" s="23"/>
      <c r="J37" s="22">
        <v>320</v>
      </c>
      <c r="K37" s="188"/>
      <c r="L37" s="193"/>
      <c r="M37" s="194"/>
      <c r="N37" s="192"/>
      <c r="O37" s="195"/>
      <c r="P37" s="188"/>
      <c r="Q37" s="232"/>
      <c r="R37" s="31" t="s">
        <v>309</v>
      </c>
      <c r="S37" s="23"/>
      <c r="T37" s="22">
        <v>2700</v>
      </c>
      <c r="U37" s="188"/>
      <c r="V37" s="218"/>
      <c r="W37" s="196"/>
      <c r="X37" s="221"/>
      <c r="Y37" s="197"/>
      <c r="Z37" s="188"/>
    </row>
    <row r="38" spans="1:26" x14ac:dyDescent="0.15">
      <c r="A38" s="204"/>
      <c r="B38" s="193"/>
      <c r="C38" s="194"/>
      <c r="D38" s="192"/>
      <c r="E38" s="195"/>
      <c r="F38" s="188"/>
      <c r="G38" s="187"/>
      <c r="H38" s="31" t="s">
        <v>308</v>
      </c>
      <c r="I38" s="23"/>
      <c r="J38" s="22">
        <v>150</v>
      </c>
      <c r="K38" s="188"/>
      <c r="L38" s="193"/>
      <c r="M38" s="194"/>
      <c r="N38" s="192"/>
      <c r="O38" s="195"/>
      <c r="P38" s="188"/>
      <c r="Q38" s="232"/>
      <c r="R38" s="31" t="s">
        <v>310</v>
      </c>
      <c r="S38" s="23"/>
      <c r="T38" s="22">
        <v>2800</v>
      </c>
      <c r="U38" s="188"/>
      <c r="V38" s="218"/>
      <c r="W38" s="196"/>
      <c r="X38" s="194"/>
      <c r="Y38" s="197"/>
      <c r="Z38" s="188"/>
    </row>
    <row r="39" spans="1:26" x14ac:dyDescent="0.15">
      <c r="A39" s="204"/>
      <c r="B39" s="208"/>
      <c r="C39" s="194"/>
      <c r="D39" s="212"/>
      <c r="E39" s="195"/>
      <c r="F39" s="188"/>
      <c r="G39" s="191"/>
      <c r="H39" s="20" t="s">
        <v>309</v>
      </c>
      <c r="I39" s="25"/>
      <c r="J39" s="22">
        <v>190</v>
      </c>
      <c r="K39" s="188"/>
      <c r="L39" s="193"/>
      <c r="M39" s="194"/>
      <c r="N39" s="212"/>
      <c r="O39" s="195"/>
      <c r="P39" s="188"/>
      <c r="Q39" s="191"/>
      <c r="R39" s="31" t="s">
        <v>311</v>
      </c>
      <c r="S39" s="23"/>
      <c r="T39" s="22">
        <v>3150</v>
      </c>
      <c r="U39" s="188"/>
      <c r="V39" s="192"/>
      <c r="W39" s="196"/>
      <c r="X39" s="194"/>
      <c r="Y39" s="197"/>
      <c r="Z39" s="188"/>
    </row>
    <row r="40" spans="1:26" x14ac:dyDescent="0.15">
      <c r="A40" s="204"/>
      <c r="B40" s="192"/>
      <c r="C40" s="255"/>
      <c r="D40" s="194"/>
      <c r="E40" s="195"/>
      <c r="F40" s="188"/>
      <c r="G40" s="191"/>
      <c r="H40" s="24" t="s">
        <v>311</v>
      </c>
      <c r="I40" s="25"/>
      <c r="J40" s="22">
        <v>130</v>
      </c>
      <c r="K40" s="188"/>
      <c r="L40" s="193"/>
      <c r="M40" s="194"/>
      <c r="N40" s="212"/>
      <c r="O40" s="195"/>
      <c r="P40" s="188"/>
      <c r="Q40" s="191"/>
      <c r="R40" s="20" t="s">
        <v>312</v>
      </c>
      <c r="S40" s="21"/>
      <c r="T40" s="22">
        <v>2200</v>
      </c>
      <c r="U40" s="188"/>
      <c r="V40" s="192"/>
      <c r="W40" s="196"/>
      <c r="X40" s="194"/>
      <c r="Y40" s="197"/>
      <c r="Z40" s="188"/>
    </row>
    <row r="41" spans="1:26" x14ac:dyDescent="0.15">
      <c r="A41" s="204"/>
      <c r="B41" s="192"/>
      <c r="C41" s="193"/>
      <c r="D41" s="194"/>
      <c r="E41" s="195"/>
      <c r="F41" s="188"/>
      <c r="G41" s="191"/>
      <c r="H41" s="24" t="s">
        <v>398</v>
      </c>
      <c r="I41" s="25"/>
      <c r="J41" s="22">
        <v>260</v>
      </c>
      <c r="K41" s="188"/>
      <c r="L41" s="193"/>
      <c r="M41" s="194"/>
      <c r="N41" s="212"/>
      <c r="O41" s="195"/>
      <c r="P41" s="188"/>
      <c r="Q41" s="194"/>
      <c r="R41" s="213"/>
      <c r="S41" s="194"/>
      <c r="T41" s="195"/>
      <c r="U41" s="188"/>
      <c r="V41" s="192"/>
      <c r="W41" s="196"/>
      <c r="X41" s="194"/>
      <c r="Y41" s="197"/>
      <c r="Z41" s="188"/>
    </row>
    <row r="42" spans="1:26" x14ac:dyDescent="0.15">
      <c r="A42" s="204"/>
      <c r="B42" s="192"/>
      <c r="C42" s="193"/>
      <c r="D42" s="194"/>
      <c r="E42" s="195"/>
      <c r="F42" s="188"/>
      <c r="G42" s="194"/>
      <c r="H42" s="196"/>
      <c r="I42" s="194"/>
      <c r="J42" s="195"/>
      <c r="K42" s="188"/>
      <c r="L42" s="194"/>
      <c r="M42" s="255"/>
      <c r="N42" s="194"/>
      <c r="O42" s="195"/>
      <c r="P42" s="188"/>
      <c r="Q42" s="194"/>
      <c r="R42" s="213"/>
      <c r="S42" s="194"/>
      <c r="T42" s="195"/>
      <c r="U42" s="188"/>
      <c r="V42" s="258"/>
      <c r="W42" s="196"/>
      <c r="X42" s="194"/>
      <c r="Y42" s="195"/>
      <c r="Z42" s="188"/>
    </row>
    <row r="43" spans="1:26" x14ac:dyDescent="0.15">
      <c r="A43" s="204"/>
      <c r="B43" s="192"/>
      <c r="C43" s="193"/>
      <c r="D43" s="194"/>
      <c r="E43" s="195"/>
      <c r="F43" s="188"/>
      <c r="G43" s="194"/>
      <c r="H43" s="196"/>
      <c r="I43" s="194"/>
      <c r="J43" s="195"/>
      <c r="K43" s="188"/>
      <c r="L43" s="194"/>
      <c r="M43" s="193"/>
      <c r="N43" s="194"/>
      <c r="O43" s="195"/>
      <c r="P43" s="188"/>
      <c r="Q43" s="194"/>
      <c r="R43" s="213"/>
      <c r="S43" s="194"/>
      <c r="T43" s="195"/>
      <c r="U43" s="188"/>
      <c r="V43" s="192"/>
      <c r="W43" s="193"/>
      <c r="X43" s="194"/>
      <c r="Y43" s="195"/>
      <c r="Z43" s="188"/>
    </row>
    <row r="44" spans="1:26" x14ac:dyDescent="0.15">
      <c r="A44" s="204"/>
      <c r="B44" s="192"/>
      <c r="C44" s="193"/>
      <c r="D44" s="194"/>
      <c r="E44" s="195"/>
      <c r="F44" s="188"/>
      <c r="G44" s="194"/>
      <c r="H44" s="193"/>
      <c r="I44" s="194"/>
      <c r="J44" s="195"/>
      <c r="K44" s="188"/>
      <c r="L44" s="194"/>
      <c r="M44" s="193"/>
      <c r="N44" s="194"/>
      <c r="O44" s="195"/>
      <c r="P44" s="188"/>
      <c r="Q44" s="194"/>
      <c r="R44" s="192"/>
      <c r="S44" s="194"/>
      <c r="T44" s="259"/>
      <c r="U44" s="188"/>
      <c r="V44" s="192"/>
      <c r="W44" s="193"/>
      <c r="X44" s="194"/>
      <c r="Y44" s="195"/>
      <c r="Z44" s="188"/>
    </row>
    <row r="45" spans="1:26" x14ac:dyDescent="0.15">
      <c r="A45" s="204"/>
      <c r="B45" s="216"/>
      <c r="C45" s="193"/>
      <c r="D45" s="194"/>
      <c r="E45" s="195"/>
      <c r="F45" s="188"/>
      <c r="G45" s="194"/>
      <c r="H45" s="193"/>
      <c r="I45" s="194"/>
      <c r="J45" s="195"/>
      <c r="K45" s="188"/>
      <c r="L45" s="194"/>
      <c r="M45" s="193"/>
      <c r="N45" s="194"/>
      <c r="O45" s="195"/>
      <c r="P45" s="188"/>
      <c r="Q45" s="194"/>
      <c r="R45" s="192"/>
      <c r="S45" s="194"/>
      <c r="T45" s="195"/>
      <c r="U45" s="188"/>
      <c r="V45" s="192"/>
      <c r="W45" s="193"/>
      <c r="X45" s="194"/>
      <c r="Y45" s="195"/>
      <c r="Z45" s="188"/>
    </row>
    <row r="46" spans="1:26" x14ac:dyDescent="0.15">
      <c r="A46" s="204"/>
      <c r="B46" s="193"/>
      <c r="C46" s="193"/>
      <c r="D46" s="193"/>
      <c r="E46" s="195"/>
      <c r="F46" s="188"/>
      <c r="G46" s="193"/>
      <c r="H46" s="193"/>
      <c r="I46" s="193"/>
      <c r="J46" s="195"/>
      <c r="K46" s="188"/>
      <c r="L46" s="193"/>
      <c r="M46" s="193"/>
      <c r="N46" s="193"/>
      <c r="O46" s="195"/>
      <c r="P46" s="188"/>
      <c r="Q46" s="194"/>
      <c r="R46" s="192"/>
      <c r="S46" s="194"/>
      <c r="T46" s="195"/>
      <c r="U46" s="188"/>
      <c r="V46" s="192"/>
      <c r="W46" s="193"/>
      <c r="X46" s="194"/>
      <c r="Y46" s="195"/>
      <c r="Z46" s="188"/>
    </row>
    <row r="47" spans="1:26" x14ac:dyDescent="0.15">
      <c r="A47" s="204"/>
      <c r="B47" s="192"/>
      <c r="C47" s="193"/>
      <c r="D47" s="219"/>
      <c r="E47" s="195"/>
      <c r="F47" s="188"/>
      <c r="G47" s="192"/>
      <c r="H47" s="193"/>
      <c r="I47" s="220"/>
      <c r="J47" s="195"/>
      <c r="K47" s="188"/>
      <c r="L47" s="192"/>
      <c r="M47" s="193"/>
      <c r="N47" s="194"/>
      <c r="O47" s="195"/>
      <c r="P47" s="188"/>
      <c r="Q47" s="194"/>
      <c r="R47" s="192"/>
      <c r="S47" s="194"/>
      <c r="T47" s="195"/>
      <c r="U47" s="188"/>
      <c r="V47" s="192"/>
      <c r="W47" s="193"/>
      <c r="X47" s="194"/>
      <c r="Y47" s="195"/>
      <c r="Z47" s="188"/>
    </row>
    <row r="48" spans="1:26" x14ac:dyDescent="0.15">
      <c r="A48" s="204"/>
      <c r="B48" s="192"/>
      <c r="C48" s="193"/>
      <c r="D48" s="219"/>
      <c r="E48" s="195"/>
      <c r="F48" s="188"/>
      <c r="G48" s="192"/>
      <c r="H48" s="193"/>
      <c r="I48" s="220"/>
      <c r="J48" s="195"/>
      <c r="K48" s="188"/>
      <c r="L48" s="192"/>
      <c r="M48" s="193"/>
      <c r="N48" s="194"/>
      <c r="O48" s="195"/>
      <c r="P48" s="188"/>
      <c r="Q48" s="194"/>
      <c r="R48" s="192"/>
      <c r="S48" s="194"/>
      <c r="T48" s="195"/>
      <c r="U48" s="188"/>
      <c r="V48" s="192"/>
      <c r="W48" s="193"/>
      <c r="X48" s="194"/>
      <c r="Y48" s="195"/>
      <c r="Z48" s="188"/>
    </row>
    <row r="49" spans="1:26" x14ac:dyDescent="0.15">
      <c r="A49" s="204"/>
      <c r="B49" s="192"/>
      <c r="C49" s="193"/>
      <c r="D49" s="219"/>
      <c r="E49" s="195"/>
      <c r="F49" s="188"/>
      <c r="G49" s="192"/>
      <c r="H49" s="193"/>
      <c r="I49" s="220"/>
      <c r="J49" s="195"/>
      <c r="K49" s="188"/>
      <c r="L49" s="192"/>
      <c r="M49" s="193"/>
      <c r="N49" s="194"/>
      <c r="O49" s="195"/>
      <c r="P49" s="188"/>
      <c r="Q49" s="194"/>
      <c r="R49" s="192"/>
      <c r="S49" s="194"/>
      <c r="T49" s="195"/>
      <c r="U49" s="188"/>
      <c r="V49" s="192"/>
      <c r="W49" s="193"/>
      <c r="X49" s="194"/>
      <c r="Y49" s="195"/>
      <c r="Z49" s="188"/>
    </row>
    <row r="50" spans="1:26" x14ac:dyDescent="0.15">
      <c r="A50" s="217"/>
      <c r="B50" s="192"/>
      <c r="C50" s="193"/>
      <c r="D50" s="219"/>
      <c r="E50" s="195"/>
      <c r="F50" s="188"/>
      <c r="G50" s="192"/>
      <c r="H50" s="193"/>
      <c r="I50" s="220"/>
      <c r="J50" s="195"/>
      <c r="K50" s="188"/>
      <c r="L50" s="192"/>
      <c r="M50" s="193"/>
      <c r="N50" s="194"/>
      <c r="O50" s="195"/>
      <c r="P50" s="188"/>
      <c r="Q50" s="194"/>
      <c r="R50" s="192"/>
      <c r="S50" s="194"/>
      <c r="T50" s="195"/>
      <c r="U50" s="188"/>
      <c r="V50" s="192"/>
      <c r="W50" s="193"/>
      <c r="X50" s="194"/>
      <c r="Y50" s="195"/>
      <c r="Z50" s="188"/>
    </row>
    <row r="51" spans="1:26" x14ac:dyDescent="0.15">
      <c r="A51" s="204"/>
      <c r="B51" s="192"/>
      <c r="C51" s="193"/>
      <c r="D51" s="219"/>
      <c r="E51" s="195"/>
      <c r="F51" s="188"/>
      <c r="G51" s="192"/>
      <c r="H51" s="193"/>
      <c r="I51" s="220"/>
      <c r="J51" s="195"/>
      <c r="K51" s="188"/>
      <c r="L51" s="192"/>
      <c r="M51" s="193"/>
      <c r="N51" s="194"/>
      <c r="O51" s="195"/>
      <c r="P51" s="188"/>
      <c r="Q51" s="194"/>
      <c r="R51" s="192"/>
      <c r="S51" s="194"/>
      <c r="T51" s="195"/>
      <c r="U51" s="188"/>
      <c r="V51" s="192"/>
      <c r="W51" s="193"/>
      <c r="X51" s="194"/>
      <c r="Y51" s="195"/>
      <c r="Z51" s="188"/>
    </row>
    <row r="52" spans="1:26" x14ac:dyDescent="0.15">
      <c r="A52" s="223">
        <f>SUM(F54,K54,P54,U54,Z54)</f>
        <v>0</v>
      </c>
      <c r="B52" s="192"/>
      <c r="C52" s="193"/>
      <c r="D52" s="219"/>
      <c r="E52" s="195"/>
      <c r="F52" s="188"/>
      <c r="G52" s="192"/>
      <c r="H52" s="193"/>
      <c r="I52" s="220"/>
      <c r="J52" s="195"/>
      <c r="K52" s="188"/>
      <c r="L52" s="192"/>
      <c r="M52" s="193"/>
      <c r="N52" s="194"/>
      <c r="O52" s="195"/>
      <c r="P52" s="188"/>
      <c r="Q52" s="194"/>
      <c r="R52" s="192"/>
      <c r="S52" s="194"/>
      <c r="T52" s="195"/>
      <c r="U52" s="188"/>
      <c r="V52" s="192"/>
      <c r="W52" s="193"/>
      <c r="X52" s="194"/>
      <c r="Y52" s="195"/>
      <c r="Z52" s="188"/>
    </row>
    <row r="53" spans="1:26" x14ac:dyDescent="0.15">
      <c r="A53" s="204"/>
      <c r="B53" s="192"/>
      <c r="C53" s="193"/>
      <c r="D53" s="219"/>
      <c r="E53" s="195"/>
      <c r="F53" s="188"/>
      <c r="G53" s="192"/>
      <c r="H53" s="193"/>
      <c r="I53" s="220"/>
      <c r="J53" s="195"/>
      <c r="K53" s="188"/>
      <c r="L53" s="192"/>
      <c r="M53" s="193"/>
      <c r="N53" s="194"/>
      <c r="O53" s="195"/>
      <c r="P53" s="188"/>
      <c r="Q53" s="194"/>
      <c r="R53" s="192"/>
      <c r="S53" s="194"/>
      <c r="T53" s="195"/>
      <c r="U53" s="188"/>
      <c r="V53" s="192"/>
      <c r="W53" s="193"/>
      <c r="X53" s="194"/>
      <c r="Y53" s="195"/>
      <c r="Z53" s="188"/>
    </row>
    <row r="54" spans="1:26" x14ac:dyDescent="0.15">
      <c r="A54" s="224">
        <f>SUM(E54,J54,O54,T54,Y54)</f>
        <v>33250</v>
      </c>
      <c r="B54" s="189"/>
      <c r="C54" s="225" t="s">
        <v>5</v>
      </c>
      <c r="D54" s="226"/>
      <c r="E54" s="227">
        <f>SUM(E32:E35)</f>
        <v>2260</v>
      </c>
      <c r="F54" s="228" t="str">
        <f>IF((COUNT(F32:F35)=0),"",SUM(F32:F35))</f>
        <v/>
      </c>
      <c r="G54" s="189"/>
      <c r="H54" s="225" t="s">
        <v>5</v>
      </c>
      <c r="I54" s="229"/>
      <c r="J54" s="227">
        <f>SUM(J32:J41)</f>
        <v>2320</v>
      </c>
      <c r="K54" s="228" t="str">
        <f>IF((COUNT(K32:K43)=0),"",SUM(K32:K43))</f>
        <v/>
      </c>
      <c r="L54" s="189"/>
      <c r="M54" s="187"/>
      <c r="N54" s="191"/>
      <c r="O54" s="230"/>
      <c r="P54" s="231"/>
      <c r="Q54" s="191"/>
      <c r="R54" s="233" t="s">
        <v>5</v>
      </c>
      <c r="S54" s="191"/>
      <c r="T54" s="227">
        <f>SUM(T32:T40)</f>
        <v>27400</v>
      </c>
      <c r="U54" s="228" t="str">
        <f>IF((COUNT(U32:U40)=0),"",SUM(U32:U40))</f>
        <v/>
      </c>
      <c r="V54" s="189"/>
      <c r="W54" s="225" t="s">
        <v>5</v>
      </c>
      <c r="X54" s="191"/>
      <c r="Y54" s="227">
        <f>SUM(Y32)</f>
        <v>1270</v>
      </c>
      <c r="Z54" s="228" t="str">
        <f>IF((COUNT(Z32)=0),"",SUM(Z32))</f>
        <v/>
      </c>
    </row>
    <row r="55" spans="1:26" x14ac:dyDescent="0.15">
      <c r="A55" s="234"/>
      <c r="B55" s="242"/>
      <c r="C55" s="236"/>
      <c r="D55" s="260"/>
      <c r="E55" s="238"/>
      <c r="F55" s="261"/>
      <c r="G55" s="242"/>
      <c r="H55" s="236"/>
      <c r="I55" s="262"/>
      <c r="J55" s="238"/>
      <c r="K55" s="261"/>
      <c r="L55" s="242"/>
      <c r="M55" s="236"/>
      <c r="N55" s="263"/>
      <c r="O55" s="238"/>
      <c r="P55" s="261"/>
      <c r="Q55" s="263"/>
      <c r="R55" s="242"/>
      <c r="S55" s="263"/>
      <c r="T55" s="238"/>
      <c r="U55" s="261"/>
      <c r="V55" s="242"/>
      <c r="W55" s="236"/>
      <c r="X55" s="263"/>
      <c r="Y55" s="238"/>
      <c r="Z55" s="261"/>
    </row>
    <row r="56" spans="1:26" x14ac:dyDescent="0.15">
      <c r="A56" s="264" t="s">
        <v>1</v>
      </c>
      <c r="B56" s="265"/>
      <c r="C56" s="265"/>
      <c r="D56" s="266"/>
      <c r="E56" s="267"/>
      <c r="F56" s="268"/>
      <c r="G56" s="265"/>
      <c r="H56" s="265"/>
      <c r="I56" s="266"/>
      <c r="J56" s="267"/>
      <c r="K56" s="268"/>
      <c r="L56" s="265"/>
      <c r="M56" s="265"/>
      <c r="N56" s="265"/>
      <c r="O56" s="267"/>
      <c r="P56" s="268"/>
      <c r="Q56" s="265"/>
      <c r="R56" s="265"/>
      <c r="S56" s="265"/>
      <c r="T56" s="267"/>
      <c r="U56" s="268"/>
      <c r="V56" s="265"/>
      <c r="W56" s="265"/>
      <c r="X56" s="265"/>
      <c r="Y56" s="267"/>
      <c r="Z56" s="268"/>
    </row>
    <row r="57" spans="1:26" x14ac:dyDescent="0.15">
      <c r="A57" s="332" t="s">
        <v>365</v>
      </c>
      <c r="B57" s="332"/>
      <c r="C57" s="332"/>
      <c r="D57" s="332"/>
      <c r="E57" s="332"/>
      <c r="F57" s="332"/>
      <c r="G57" s="332"/>
      <c r="H57" s="332"/>
      <c r="I57" s="332"/>
      <c r="J57" s="332"/>
      <c r="K57" s="332"/>
      <c r="L57" s="332"/>
      <c r="M57" s="332"/>
      <c r="N57" s="332"/>
      <c r="O57" s="332"/>
      <c r="P57" s="332"/>
      <c r="Q57" s="332"/>
      <c r="R57" s="332"/>
      <c r="S57" s="332"/>
      <c r="T57" s="332"/>
      <c r="U57" s="332"/>
      <c r="V57" s="332"/>
      <c r="W57" s="285" t="s">
        <v>663</v>
      </c>
      <c r="X57" s="269"/>
      <c r="Y57" s="270"/>
      <c r="Z57" s="271" t="s">
        <v>34</v>
      </c>
    </row>
    <row r="58" spans="1:26" x14ac:dyDescent="0.15">
      <c r="A58" s="333" t="s">
        <v>366</v>
      </c>
      <c r="B58" s="333"/>
      <c r="C58" s="333"/>
      <c r="D58" s="333"/>
      <c r="E58" s="333"/>
      <c r="F58" s="333"/>
      <c r="G58" s="333"/>
      <c r="H58" s="333"/>
      <c r="I58" s="333"/>
      <c r="J58" s="333"/>
      <c r="K58" s="333"/>
      <c r="L58" s="333"/>
      <c r="M58" s="333"/>
      <c r="N58" s="333"/>
      <c r="O58" s="333"/>
      <c r="P58" s="333"/>
      <c r="Q58" s="333"/>
      <c r="R58" s="333"/>
      <c r="S58" s="333"/>
      <c r="T58" s="333"/>
      <c r="U58" s="333"/>
      <c r="V58" s="333"/>
      <c r="W58" s="285" t="s">
        <v>664</v>
      </c>
      <c r="X58" s="272"/>
      <c r="Y58" s="273"/>
      <c r="Z58" s="274"/>
    </row>
    <row r="59" spans="1:26" x14ac:dyDescent="0.15">
      <c r="A59" s="333" t="s">
        <v>28</v>
      </c>
      <c r="B59" s="334"/>
      <c r="C59" s="334"/>
      <c r="D59" s="334"/>
      <c r="E59" s="334"/>
      <c r="F59" s="334"/>
      <c r="G59" s="334"/>
      <c r="H59" s="334"/>
      <c r="I59" s="334"/>
      <c r="J59" s="334"/>
      <c r="K59" s="334"/>
      <c r="L59" s="334"/>
      <c r="M59" s="334"/>
      <c r="N59" s="334"/>
      <c r="O59" s="334"/>
      <c r="P59" s="334"/>
      <c r="Q59" s="334"/>
      <c r="R59" s="334"/>
      <c r="S59" s="334"/>
      <c r="T59" s="334"/>
      <c r="U59" s="334"/>
      <c r="V59" s="334"/>
      <c r="W59" s="273"/>
      <c r="X59" s="273"/>
      <c r="Y59" s="273"/>
      <c r="Z59" s="275"/>
    </row>
    <row r="60" spans="1:26" x14ac:dyDescent="0.15">
      <c r="A60" s="333" t="s">
        <v>294</v>
      </c>
      <c r="B60" s="334"/>
      <c r="C60" s="334"/>
      <c r="D60" s="334"/>
      <c r="E60" s="334"/>
      <c r="F60" s="334"/>
      <c r="G60" s="334"/>
      <c r="H60" s="334"/>
      <c r="I60" s="334"/>
      <c r="J60" s="334"/>
      <c r="K60" s="334"/>
      <c r="L60" s="334"/>
      <c r="M60" s="334"/>
      <c r="N60" s="334"/>
      <c r="O60" s="334"/>
      <c r="P60" s="334"/>
      <c r="Q60" s="334"/>
      <c r="R60" s="334"/>
      <c r="S60" s="334"/>
      <c r="T60" s="334"/>
      <c r="U60" s="334"/>
      <c r="V60" s="334"/>
      <c r="W60" s="273"/>
      <c r="X60" s="273"/>
      <c r="Y60" s="273"/>
      <c r="Z60" s="275"/>
    </row>
  </sheetData>
  <sheetProtection algorithmName="SHA-512" hashValue="6fNW9EUwfQb66rLsyYvLAJMU2uAuxaVl4b/r3Y82Gla7i+qFiKRSqIE2RvT8pYQ5FhDd860/uE8mDsQsJ3I+3A==" saltValue="VvvkRi6x/hVdLRxlq8m98A==" spinCount="100000" sheet="1" objects="1" scenarios="1"/>
  <mergeCells count="42">
    <mergeCell ref="U1:U3"/>
    <mergeCell ref="V1:Y3"/>
    <mergeCell ref="G2:J3"/>
    <mergeCell ref="K2:L3"/>
    <mergeCell ref="M2:O3"/>
    <mergeCell ref="P2:Q3"/>
    <mergeCell ref="R2:T3"/>
    <mergeCell ref="G1:J1"/>
    <mergeCell ref="K1:L1"/>
    <mergeCell ref="M1:O1"/>
    <mergeCell ref="P1:Q1"/>
    <mergeCell ref="A7:A8"/>
    <mergeCell ref="Z2:Z3"/>
    <mergeCell ref="B3:F3"/>
    <mergeCell ref="B4:F4"/>
    <mergeCell ref="G4:K4"/>
    <mergeCell ref="L4:P4"/>
    <mergeCell ref="Q4:U4"/>
    <mergeCell ref="V4:Z4"/>
    <mergeCell ref="A1:A2"/>
    <mergeCell ref="B1:F2"/>
    <mergeCell ref="B5:D5"/>
    <mergeCell ref="G5:I5"/>
    <mergeCell ref="L5:N5"/>
    <mergeCell ref="Q5:S5"/>
    <mergeCell ref="V5:X5"/>
    <mergeCell ref="R1:T1"/>
    <mergeCell ref="B31:D31"/>
    <mergeCell ref="G31:I31"/>
    <mergeCell ref="L31:N31"/>
    <mergeCell ref="Q31:S31"/>
    <mergeCell ref="V31:X31"/>
    <mergeCell ref="B30:F30"/>
    <mergeCell ref="G30:K30"/>
    <mergeCell ref="L30:P30"/>
    <mergeCell ref="Q30:U30"/>
    <mergeCell ref="V30:Z30"/>
    <mergeCell ref="A33:A34"/>
    <mergeCell ref="A57:V57"/>
    <mergeCell ref="A58:V58"/>
    <mergeCell ref="A59:V59"/>
    <mergeCell ref="A60:V60"/>
  </mergeCells>
  <phoneticPr fontId="4"/>
  <dataValidations count="6">
    <dataValidation type="whole" imeMode="disabled" allowBlank="1" showErrorMessage="1" errorTitle="入力エラー" error="入力された部数は販売店の持ち部数を超えています。_x000a_表示部数以下の数字を入力して下さい。" sqref="F32:F35 K6:K10 P6 F6 F8:F10 Z36 U6:U12 Z6 U36:U42 U33:U34 K32:K44" xr:uid="{CBA64526-BC7A-4178-86C3-2F8D52DB6480}">
      <formula1>0</formula1>
      <formula2>E6</formula2>
    </dataValidation>
    <dataValidation type="whole" imeMode="disabled" allowBlank="1" showInputMessage="1" showErrorMessage="1" sqref="U13" xr:uid="{A409609F-2FC5-4AB8-A042-E37ECEC15786}">
      <formula1>0</formula1>
      <formula2>T12</formula2>
    </dataValidation>
    <dataValidation type="whole" imeMode="disabled" allowBlank="1" showInputMessage="1" showErrorMessage="1" errorTitle="入力エラー" error="入力された部数は販売店の持ち部数を超えています。_x000a_表示部数以下の数字を入力して下さい。" sqref="U43 Z42" xr:uid="{8EC3A029-9FAF-44F0-AE0F-22A9845D0208}">
      <formula1>0</formula1>
      <formula2>#REF!</formula2>
    </dataValidation>
    <dataValidation type="whole" imeMode="disabled" allowBlank="1" showInputMessage="1" showErrorMessage="1" errorTitle="入力エラー" error="入力された部数は販売店の持ち部数を超えています。_x000a_表示部数以下の数字を入力して下さい。" sqref="P32 U32 U35 Z32:Z35 Z37:Z41" xr:uid="{CF43C489-2377-43EB-A60D-1D5F864003D0}">
      <formula1>0</formula1>
      <formula2>0</formula2>
    </dataValidation>
    <dataValidation type="whole" imeMode="disabled" allowBlank="1" showInputMessage="1" showErrorMessage="1" sqref="F7 Z7:Z10" xr:uid="{FB020FE4-CF66-4946-BCA9-B43536DECFE8}">
      <formula1>0</formula1>
      <formula2>0</formula2>
    </dataValidation>
    <dataValidation imeMode="disabled" allowBlank="1" showInputMessage="1" showErrorMessage="1" errorTitle="入力エラー" error="入力された部数は販売店の持ち部数を超えています。_x000a_表示部数以下の数字を入力して下さい。" sqref="F36:F53" xr:uid="{96730787-2D10-4CA0-B949-C41B458DB718}"/>
  </dataValidations>
  <printOptions horizontalCentered="1" verticalCentered="1"/>
  <pageMargins left="0.19685039370078741" right="0" top="0" bottom="0.19685039370078741" header="0" footer="0"/>
  <pageSetup paperSize="12" scale="88" orientation="landscape" r:id="rId1"/>
  <ignoredErrors>
    <ignoredError sqref="R1:R2 M1:M2 G2 B1 B3 V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C53CA-0560-462F-B1A3-D61AD3BA6AA2}">
  <sheetPr>
    <tabColor theme="1"/>
    <pageSetUpPr fitToPage="1"/>
  </sheetPr>
  <dimension ref="A1:Z60"/>
  <sheetViews>
    <sheetView showGridLines="0" zoomScale="85" zoomScaleNormal="85" workbookViewId="0">
      <selection activeCell="B1" sqref="B1:F2"/>
    </sheetView>
  </sheetViews>
  <sheetFormatPr defaultRowHeight="13.5" x14ac:dyDescent="0.15"/>
  <cols>
    <col min="1" max="1" width="9" style="171"/>
    <col min="2" max="2" width="3.125" style="171" customWidth="1"/>
    <col min="3" max="3" width="16.625" style="171" customWidth="1"/>
    <col min="4" max="4" width="3.125" style="171" customWidth="1"/>
    <col min="5" max="6" width="8.125" style="171" customWidth="1"/>
    <col min="7" max="7" width="3.125" style="171" customWidth="1"/>
    <col min="8" max="8" width="16.625" style="171" customWidth="1"/>
    <col min="9" max="9" width="3.125" style="171" customWidth="1"/>
    <col min="10" max="11" width="8.125" style="171" customWidth="1"/>
    <col min="12" max="12" width="3.125" style="171" customWidth="1"/>
    <col min="13" max="13" width="16.625" style="171" customWidth="1"/>
    <col min="14" max="14" width="3.125" style="171" customWidth="1"/>
    <col min="15" max="16" width="8.125" style="171" customWidth="1"/>
    <col min="17" max="17" width="3.125" style="171" customWidth="1"/>
    <col min="18" max="18" width="16.625" style="171" customWidth="1"/>
    <col min="19" max="19" width="3.125" style="171" customWidth="1"/>
    <col min="20" max="21" width="8.125" style="171" customWidth="1"/>
    <col min="22" max="22" width="3.125" style="171" customWidth="1"/>
    <col min="23" max="23" width="16.625" style="171" customWidth="1"/>
    <col min="24" max="24" width="3.125" style="171" customWidth="1"/>
    <col min="25" max="26" width="8.125" style="171" customWidth="1"/>
    <col min="27" max="16384" width="9" style="171"/>
  </cols>
  <sheetData>
    <row r="1" spans="1:26" ht="18.75" customHeight="1" x14ac:dyDescent="0.15">
      <c r="A1" s="345" t="s">
        <v>29</v>
      </c>
      <c r="B1" s="347" t="str">
        <f>IF(記入欄!G2="","",記入欄!G2)</f>
        <v/>
      </c>
      <c r="C1" s="347"/>
      <c r="D1" s="347"/>
      <c r="E1" s="347"/>
      <c r="F1" s="347"/>
      <c r="G1" s="376" t="s">
        <v>33</v>
      </c>
      <c r="H1" s="377"/>
      <c r="I1" s="377"/>
      <c r="J1" s="378"/>
      <c r="K1" s="379" t="s">
        <v>3</v>
      </c>
      <c r="L1" s="380"/>
      <c r="M1" s="349" t="str">
        <f>IF(記入欄!G5="","",記入欄!G5)</f>
        <v/>
      </c>
      <c r="N1" s="349"/>
      <c r="O1" s="349"/>
      <c r="P1" s="372" t="s">
        <v>446</v>
      </c>
      <c r="Q1" s="373"/>
      <c r="R1" s="349" t="str">
        <f>IF(記入欄!G7="","",記入欄!G7)</f>
        <v/>
      </c>
      <c r="S1" s="349"/>
      <c r="T1" s="349"/>
      <c r="U1" s="350" t="s">
        <v>447</v>
      </c>
      <c r="V1" s="351" t="str">
        <f>IF(記入欄!G8="","",記入欄!G8)</f>
        <v/>
      </c>
      <c r="W1" s="352"/>
      <c r="X1" s="352"/>
      <c r="Y1" s="353"/>
      <c r="Z1" s="170" t="s">
        <v>0</v>
      </c>
    </row>
    <row r="2" spans="1:26" x14ac:dyDescent="0.15">
      <c r="A2" s="346"/>
      <c r="B2" s="348"/>
      <c r="C2" s="348"/>
      <c r="D2" s="348"/>
      <c r="E2" s="348"/>
      <c r="F2" s="348"/>
      <c r="G2" s="360" t="str">
        <f>IF(記入欄!G4="","",記入欄!G4)</f>
        <v/>
      </c>
      <c r="H2" s="361"/>
      <c r="I2" s="361"/>
      <c r="J2" s="362"/>
      <c r="K2" s="366" t="s">
        <v>2</v>
      </c>
      <c r="L2" s="367"/>
      <c r="M2" s="370" t="str">
        <f>IF(記入欄!G6="","",記入欄!G6)</f>
        <v/>
      </c>
      <c r="N2" s="370"/>
      <c r="O2" s="370"/>
      <c r="P2" s="372" t="s">
        <v>448</v>
      </c>
      <c r="Q2" s="373"/>
      <c r="R2" s="374">
        <f>集計表!R30</f>
        <v>0</v>
      </c>
      <c r="S2" s="374"/>
      <c r="T2" s="374"/>
      <c r="U2" s="350"/>
      <c r="V2" s="354"/>
      <c r="W2" s="355"/>
      <c r="X2" s="355"/>
      <c r="Y2" s="356"/>
      <c r="Z2" s="342">
        <v>2</v>
      </c>
    </row>
    <row r="3" spans="1:26" x14ac:dyDescent="0.15">
      <c r="A3" s="172" t="s">
        <v>30</v>
      </c>
      <c r="B3" s="344" t="str">
        <f>IF(記入欄!G3="","",記入欄!G3)</f>
        <v/>
      </c>
      <c r="C3" s="344"/>
      <c r="D3" s="344"/>
      <c r="E3" s="344"/>
      <c r="F3" s="344"/>
      <c r="G3" s="363"/>
      <c r="H3" s="364"/>
      <c r="I3" s="364"/>
      <c r="J3" s="365"/>
      <c r="K3" s="368"/>
      <c r="L3" s="369"/>
      <c r="M3" s="371"/>
      <c r="N3" s="371"/>
      <c r="O3" s="371"/>
      <c r="P3" s="372"/>
      <c r="Q3" s="373"/>
      <c r="R3" s="375"/>
      <c r="S3" s="375"/>
      <c r="T3" s="375"/>
      <c r="U3" s="350"/>
      <c r="V3" s="357"/>
      <c r="W3" s="358"/>
      <c r="X3" s="358"/>
      <c r="Y3" s="359"/>
      <c r="Z3" s="343"/>
    </row>
    <row r="4" spans="1:26" x14ac:dyDescent="0.15">
      <c r="A4" s="173" t="s">
        <v>14</v>
      </c>
      <c r="B4" s="335" t="s">
        <v>6</v>
      </c>
      <c r="C4" s="336"/>
      <c r="D4" s="336"/>
      <c r="E4" s="336"/>
      <c r="F4" s="337"/>
      <c r="G4" s="335" t="s">
        <v>7</v>
      </c>
      <c r="H4" s="336"/>
      <c r="I4" s="336"/>
      <c r="J4" s="336"/>
      <c r="K4" s="337"/>
      <c r="L4" s="335" t="s">
        <v>8</v>
      </c>
      <c r="M4" s="336"/>
      <c r="N4" s="336"/>
      <c r="O4" s="336"/>
      <c r="P4" s="337"/>
      <c r="Q4" s="335" t="s">
        <v>10</v>
      </c>
      <c r="R4" s="336"/>
      <c r="S4" s="336"/>
      <c r="T4" s="336"/>
      <c r="U4" s="337"/>
      <c r="V4" s="335" t="s">
        <v>11</v>
      </c>
      <c r="W4" s="336"/>
      <c r="X4" s="336"/>
      <c r="Y4" s="336"/>
      <c r="Z4" s="337"/>
    </row>
    <row r="5" spans="1:26" ht="14.25" x14ac:dyDescent="0.15">
      <c r="A5" s="174">
        <v>34</v>
      </c>
      <c r="B5" s="338" t="s">
        <v>15</v>
      </c>
      <c r="C5" s="339"/>
      <c r="D5" s="340"/>
      <c r="E5" s="175" t="s">
        <v>16</v>
      </c>
      <c r="F5" s="176" t="s">
        <v>17</v>
      </c>
      <c r="G5" s="338" t="s">
        <v>15</v>
      </c>
      <c r="H5" s="339"/>
      <c r="I5" s="340"/>
      <c r="J5" s="175" t="s">
        <v>16</v>
      </c>
      <c r="K5" s="176" t="s">
        <v>17</v>
      </c>
      <c r="L5" s="338" t="s">
        <v>15</v>
      </c>
      <c r="M5" s="339"/>
      <c r="N5" s="340"/>
      <c r="O5" s="175" t="s">
        <v>16</v>
      </c>
      <c r="P5" s="176" t="s">
        <v>17</v>
      </c>
      <c r="Q5" s="338" t="s">
        <v>15</v>
      </c>
      <c r="R5" s="339"/>
      <c r="S5" s="340"/>
      <c r="T5" s="175" t="s">
        <v>16</v>
      </c>
      <c r="U5" s="176" t="s">
        <v>17</v>
      </c>
      <c r="V5" s="338" t="s">
        <v>15</v>
      </c>
      <c r="W5" s="339"/>
      <c r="X5" s="340"/>
      <c r="Y5" s="175" t="s">
        <v>16</v>
      </c>
      <c r="Z5" s="176" t="s">
        <v>17</v>
      </c>
    </row>
    <row r="6" spans="1:26" x14ac:dyDescent="0.15">
      <c r="A6" s="177" t="s">
        <v>451</v>
      </c>
      <c r="B6" s="178"/>
      <c r="C6" s="12" t="s">
        <v>52</v>
      </c>
      <c r="D6" s="13"/>
      <c r="E6" s="14">
        <v>650</v>
      </c>
      <c r="F6" s="179"/>
      <c r="G6" s="180"/>
      <c r="H6" s="12" t="s">
        <v>51</v>
      </c>
      <c r="I6" s="16"/>
      <c r="J6" s="14">
        <v>780</v>
      </c>
      <c r="K6" s="179"/>
      <c r="L6" s="182"/>
      <c r="M6" s="183"/>
      <c r="N6" s="184"/>
      <c r="O6" s="185"/>
      <c r="P6" s="179"/>
      <c r="Q6" s="181"/>
      <c r="R6" s="12" t="s">
        <v>313</v>
      </c>
      <c r="S6" s="16"/>
      <c r="T6" s="14">
        <v>5600</v>
      </c>
      <c r="U6" s="179"/>
      <c r="V6" s="184"/>
      <c r="W6" s="287"/>
      <c r="X6" s="184"/>
      <c r="Y6" s="185"/>
      <c r="Z6" s="179"/>
    </row>
    <row r="7" spans="1:26" x14ac:dyDescent="0.15">
      <c r="A7" s="341" t="s">
        <v>452</v>
      </c>
      <c r="B7" s="186"/>
      <c r="C7" s="20" t="s">
        <v>49</v>
      </c>
      <c r="D7" s="21"/>
      <c r="E7" s="22">
        <v>890</v>
      </c>
      <c r="F7" s="188"/>
      <c r="G7" s="189"/>
      <c r="H7" s="24" t="s">
        <v>48</v>
      </c>
      <c r="I7" s="25"/>
      <c r="J7" s="161" t="s">
        <v>285</v>
      </c>
      <c r="K7" s="188"/>
      <c r="L7" s="192"/>
      <c r="M7" s="193"/>
      <c r="N7" s="194"/>
      <c r="O7" s="195"/>
      <c r="P7" s="188"/>
      <c r="Q7" s="191"/>
      <c r="R7" s="24" t="s">
        <v>643</v>
      </c>
      <c r="S7" s="25"/>
      <c r="T7" s="22">
        <v>4850</v>
      </c>
      <c r="U7" s="188"/>
      <c r="V7" s="192"/>
      <c r="W7" s="196"/>
      <c r="X7" s="194"/>
      <c r="Y7" s="197"/>
      <c r="Z7" s="188"/>
    </row>
    <row r="8" spans="1:26" x14ac:dyDescent="0.15">
      <c r="A8" s="341"/>
      <c r="B8" s="198"/>
      <c r="C8" s="24" t="s">
        <v>279</v>
      </c>
      <c r="D8" s="21"/>
      <c r="E8" s="22">
        <v>600</v>
      </c>
      <c r="F8" s="188"/>
      <c r="G8" s="189"/>
      <c r="H8" s="24" t="s">
        <v>399</v>
      </c>
      <c r="I8" s="25"/>
      <c r="J8" s="22">
        <v>750</v>
      </c>
      <c r="K8" s="188"/>
      <c r="L8" s="192"/>
      <c r="M8" s="193"/>
      <c r="N8" s="194"/>
      <c r="O8" s="195"/>
      <c r="P8" s="188"/>
      <c r="Q8" s="191"/>
      <c r="R8" s="24" t="s">
        <v>314</v>
      </c>
      <c r="S8" s="25"/>
      <c r="T8" s="161" t="s">
        <v>285</v>
      </c>
      <c r="U8" s="188"/>
      <c r="V8" s="192"/>
      <c r="W8" s="196"/>
      <c r="X8" s="194"/>
      <c r="Y8" s="197"/>
      <c r="Z8" s="188"/>
    </row>
    <row r="9" spans="1:26" x14ac:dyDescent="0.15">
      <c r="A9" s="199" t="s">
        <v>18</v>
      </c>
      <c r="B9" s="189"/>
      <c r="C9" s="21"/>
      <c r="D9" s="21"/>
      <c r="E9" s="22"/>
      <c r="F9" s="188"/>
      <c r="G9" s="189"/>
      <c r="H9" s="24" t="s">
        <v>280</v>
      </c>
      <c r="I9" s="25"/>
      <c r="J9" s="22">
        <v>430</v>
      </c>
      <c r="K9" s="188"/>
      <c r="L9" s="192"/>
      <c r="M9" s="193"/>
      <c r="N9" s="194"/>
      <c r="O9" s="195"/>
      <c r="P9" s="188"/>
      <c r="Q9" s="191"/>
      <c r="R9" s="24" t="s">
        <v>644</v>
      </c>
      <c r="S9" s="25"/>
      <c r="T9" s="22">
        <v>3950</v>
      </c>
      <c r="U9" s="188"/>
      <c r="V9" s="192"/>
      <c r="W9" s="196"/>
      <c r="X9" s="194"/>
      <c r="Y9" s="197"/>
      <c r="Z9" s="188"/>
    </row>
    <row r="10" spans="1:26" x14ac:dyDescent="0.15">
      <c r="A10" s="200"/>
      <c r="B10" s="191"/>
      <c r="C10" s="319" t="s">
        <v>44</v>
      </c>
      <c r="D10" s="21"/>
      <c r="E10" s="50"/>
      <c r="F10" s="188"/>
      <c r="G10" s="191"/>
      <c r="H10" s="165" t="s">
        <v>47</v>
      </c>
      <c r="I10" s="25"/>
      <c r="J10" s="22">
        <v>2280</v>
      </c>
      <c r="K10" s="188"/>
      <c r="L10" s="192"/>
      <c r="M10" s="193"/>
      <c r="N10" s="194"/>
      <c r="O10" s="195"/>
      <c r="P10" s="188"/>
      <c r="Q10" s="191"/>
      <c r="R10" s="24" t="s">
        <v>645</v>
      </c>
      <c r="S10" s="25"/>
      <c r="T10" s="22">
        <v>5500</v>
      </c>
      <c r="U10" s="188"/>
      <c r="V10" s="192"/>
      <c r="W10" s="196"/>
      <c r="X10" s="194"/>
      <c r="Y10" s="197"/>
      <c r="Z10" s="188"/>
    </row>
    <row r="11" spans="1:26" x14ac:dyDescent="0.15">
      <c r="A11" s="204"/>
      <c r="B11" s="191"/>
      <c r="C11" s="31" t="s">
        <v>45</v>
      </c>
      <c r="D11" s="33"/>
      <c r="E11" s="29">
        <v>1000</v>
      </c>
      <c r="F11" s="203"/>
      <c r="G11" s="191"/>
      <c r="H11" s="31" t="s">
        <v>46</v>
      </c>
      <c r="I11" s="32"/>
      <c r="J11" s="22">
        <v>760</v>
      </c>
      <c r="K11" s="188"/>
      <c r="L11" s="194"/>
      <c r="M11" s="194"/>
      <c r="N11" s="206"/>
      <c r="O11" s="195"/>
      <c r="P11" s="188"/>
      <c r="Q11" s="207"/>
      <c r="R11" s="24" t="s">
        <v>381</v>
      </c>
      <c r="S11" s="34"/>
      <c r="T11" s="161" t="s">
        <v>285</v>
      </c>
      <c r="U11" s="188"/>
      <c r="V11" s="208"/>
      <c r="W11" s="196"/>
      <c r="X11" s="209"/>
      <c r="Y11" s="197"/>
      <c r="Z11" s="188"/>
    </row>
    <row r="12" spans="1:26" x14ac:dyDescent="0.15">
      <c r="A12" s="204"/>
      <c r="B12" s="194"/>
      <c r="C12" s="201"/>
      <c r="D12" s="194"/>
      <c r="E12" s="210"/>
      <c r="F12" s="203"/>
      <c r="G12" s="191"/>
      <c r="H12" s="25"/>
      <c r="I12" s="35"/>
      <c r="J12" s="22"/>
      <c r="K12" s="188"/>
      <c r="L12" s="194"/>
      <c r="M12" s="194"/>
      <c r="N12" s="212"/>
      <c r="O12" s="195"/>
      <c r="P12" s="188"/>
      <c r="Q12" s="191"/>
      <c r="R12" s="24" t="s">
        <v>315</v>
      </c>
      <c r="S12" s="25"/>
      <c r="T12" s="22">
        <v>3900</v>
      </c>
      <c r="U12" s="188"/>
      <c r="V12" s="192"/>
      <c r="W12" s="193"/>
      <c r="X12" s="194"/>
      <c r="Y12" s="195"/>
      <c r="Z12" s="188"/>
    </row>
    <row r="13" spans="1:26" x14ac:dyDescent="0.15">
      <c r="A13" s="204"/>
      <c r="B13" s="194"/>
      <c r="C13" s="194"/>
      <c r="D13" s="194"/>
      <c r="E13" s="202"/>
      <c r="F13" s="203"/>
      <c r="G13" s="191"/>
      <c r="H13" s="86" t="s">
        <v>44</v>
      </c>
      <c r="I13" s="35"/>
      <c r="J13" s="22"/>
      <c r="K13" s="188"/>
      <c r="L13" s="194"/>
      <c r="M13" s="194"/>
      <c r="N13" s="212"/>
      <c r="O13" s="195"/>
      <c r="P13" s="188"/>
      <c r="Q13" s="191"/>
      <c r="R13" s="21"/>
      <c r="S13" s="25"/>
      <c r="T13" s="22"/>
      <c r="U13" s="188"/>
      <c r="V13" s="192"/>
      <c r="W13" s="193"/>
      <c r="X13" s="194"/>
      <c r="Y13" s="195"/>
      <c r="Z13" s="188"/>
    </row>
    <row r="14" spans="1:26" x14ac:dyDescent="0.15">
      <c r="A14" s="204"/>
      <c r="B14" s="194"/>
      <c r="C14" s="194"/>
      <c r="D14" s="194"/>
      <c r="E14" s="202"/>
      <c r="F14" s="203"/>
      <c r="G14" s="191"/>
      <c r="H14" s="31" t="s">
        <v>43</v>
      </c>
      <c r="I14" s="35"/>
      <c r="J14" s="22">
        <v>830</v>
      </c>
      <c r="K14" s="188"/>
      <c r="L14" s="194"/>
      <c r="M14" s="194"/>
      <c r="N14" s="212"/>
      <c r="O14" s="195"/>
      <c r="P14" s="188"/>
      <c r="Q14" s="191"/>
      <c r="R14" s="85" t="s">
        <v>44</v>
      </c>
      <c r="S14" s="25"/>
      <c r="T14" s="22"/>
      <c r="U14" s="188"/>
      <c r="V14" s="192"/>
      <c r="W14" s="193"/>
      <c r="X14" s="194"/>
      <c r="Y14" s="195"/>
      <c r="Z14" s="188"/>
    </row>
    <row r="15" spans="1:26" x14ac:dyDescent="0.15">
      <c r="A15" s="204"/>
      <c r="B15" s="194"/>
      <c r="C15" s="194"/>
      <c r="D15" s="194"/>
      <c r="E15" s="202"/>
      <c r="F15" s="203"/>
      <c r="G15" s="191"/>
      <c r="H15" s="31" t="s">
        <v>42</v>
      </c>
      <c r="I15" s="35"/>
      <c r="J15" s="22">
        <v>780</v>
      </c>
      <c r="K15" s="188"/>
      <c r="L15" s="194"/>
      <c r="M15" s="194"/>
      <c r="N15" s="212"/>
      <c r="O15" s="195"/>
      <c r="P15" s="188"/>
      <c r="Q15" s="191"/>
      <c r="R15" s="24" t="s">
        <v>316</v>
      </c>
      <c r="S15" s="25"/>
      <c r="T15" s="22">
        <v>4400</v>
      </c>
      <c r="U15" s="188"/>
      <c r="V15" s="192"/>
      <c r="W15" s="193"/>
      <c r="X15" s="194"/>
      <c r="Y15" s="195"/>
      <c r="Z15" s="188"/>
    </row>
    <row r="16" spans="1:26" x14ac:dyDescent="0.15">
      <c r="A16" s="204"/>
      <c r="B16" s="194"/>
      <c r="C16" s="194"/>
      <c r="D16" s="194"/>
      <c r="E16" s="202"/>
      <c r="F16" s="203"/>
      <c r="G16" s="194"/>
      <c r="H16" s="194"/>
      <c r="I16" s="194"/>
      <c r="J16" s="202"/>
      <c r="K16" s="188"/>
      <c r="L16" s="194"/>
      <c r="M16" s="194"/>
      <c r="N16" s="212"/>
      <c r="O16" s="195"/>
      <c r="P16" s="188"/>
      <c r="Q16" s="191"/>
      <c r="R16" s="24" t="s">
        <v>317</v>
      </c>
      <c r="S16" s="25"/>
      <c r="T16" s="22">
        <v>4800</v>
      </c>
      <c r="U16" s="188"/>
      <c r="V16" s="192"/>
      <c r="W16" s="193"/>
      <c r="X16" s="194"/>
      <c r="Y16" s="195"/>
      <c r="Z16" s="188"/>
    </row>
    <row r="17" spans="1:26" x14ac:dyDescent="0.15">
      <c r="A17" s="204"/>
      <c r="B17" s="194"/>
      <c r="C17" s="194"/>
      <c r="D17" s="194"/>
      <c r="E17" s="202"/>
      <c r="F17" s="203"/>
      <c r="G17" s="194"/>
      <c r="H17" s="194"/>
      <c r="I17" s="194"/>
      <c r="J17" s="202"/>
      <c r="K17" s="188"/>
      <c r="L17" s="194"/>
      <c r="M17" s="194"/>
      <c r="N17" s="214"/>
      <c r="O17" s="195"/>
      <c r="P17" s="188"/>
      <c r="Q17" s="215"/>
      <c r="R17" s="192"/>
      <c r="S17" s="215"/>
      <c r="T17" s="195"/>
      <c r="U17" s="188"/>
      <c r="V17" s="216"/>
      <c r="W17" s="193"/>
      <c r="X17" s="215"/>
      <c r="Y17" s="195"/>
      <c r="Z17" s="188"/>
    </row>
    <row r="18" spans="1:26" x14ac:dyDescent="0.15">
      <c r="A18" s="204"/>
      <c r="B18" s="194"/>
      <c r="C18" s="194"/>
      <c r="D18" s="194"/>
      <c r="E18" s="202"/>
      <c r="F18" s="203"/>
      <c r="G18" s="194"/>
      <c r="H18" s="194"/>
      <c r="I18" s="194"/>
      <c r="J18" s="202"/>
      <c r="K18" s="188"/>
      <c r="L18" s="194"/>
      <c r="M18" s="194"/>
      <c r="N18" s="212"/>
      <c r="O18" s="195"/>
      <c r="P18" s="188"/>
      <c r="Q18" s="194"/>
      <c r="R18" s="192"/>
      <c r="S18" s="194"/>
      <c r="T18" s="195"/>
      <c r="U18" s="188"/>
      <c r="V18" s="192"/>
      <c r="W18" s="193"/>
      <c r="X18" s="194"/>
      <c r="Y18" s="195"/>
      <c r="Z18" s="188"/>
    </row>
    <row r="19" spans="1:26" x14ac:dyDescent="0.15">
      <c r="A19" s="204"/>
      <c r="B19" s="194"/>
      <c r="C19" s="194"/>
      <c r="D19" s="194"/>
      <c r="E19" s="202"/>
      <c r="F19" s="203"/>
      <c r="G19" s="192"/>
      <c r="H19" s="193"/>
      <c r="I19" s="194"/>
      <c r="J19" s="195"/>
      <c r="K19" s="188"/>
      <c r="L19" s="194"/>
      <c r="M19" s="194"/>
      <c r="N19" s="212"/>
      <c r="O19" s="195"/>
      <c r="P19" s="188"/>
      <c r="Q19" s="194"/>
      <c r="R19" s="192"/>
      <c r="S19" s="194"/>
      <c r="T19" s="195"/>
      <c r="U19" s="188"/>
      <c r="V19" s="192"/>
      <c r="W19" s="193"/>
      <c r="X19" s="194"/>
      <c r="Y19" s="195"/>
      <c r="Z19" s="188"/>
    </row>
    <row r="20" spans="1:26" x14ac:dyDescent="0.15">
      <c r="A20" s="217"/>
      <c r="B20" s="192"/>
      <c r="C20" s="193"/>
      <c r="D20" s="193"/>
      <c r="E20" s="195"/>
      <c r="F20" s="188"/>
      <c r="G20" s="192"/>
      <c r="H20" s="193"/>
      <c r="I20" s="194"/>
      <c r="J20" s="195"/>
      <c r="K20" s="188"/>
      <c r="L20" s="192"/>
      <c r="M20" s="193"/>
      <c r="N20" s="194"/>
      <c r="O20" s="195"/>
      <c r="P20" s="188"/>
      <c r="Q20" s="194"/>
      <c r="R20" s="192"/>
      <c r="S20" s="194"/>
      <c r="T20" s="195"/>
      <c r="U20" s="188"/>
      <c r="V20" s="192"/>
      <c r="W20" s="193"/>
      <c r="X20" s="194"/>
      <c r="Y20" s="195"/>
      <c r="Z20" s="188"/>
    </row>
    <row r="21" spans="1:26" x14ac:dyDescent="0.15">
      <c r="A21" s="204"/>
      <c r="B21" s="218"/>
      <c r="C21" s="193"/>
      <c r="D21" s="219"/>
      <c r="E21" s="195"/>
      <c r="F21" s="188"/>
      <c r="G21" s="218"/>
      <c r="H21" s="193"/>
      <c r="I21" s="220"/>
      <c r="J21" s="195"/>
      <c r="K21" s="188"/>
      <c r="L21" s="218"/>
      <c r="M21" s="193"/>
      <c r="N21" s="221"/>
      <c r="O21" s="195"/>
      <c r="P21" s="188"/>
      <c r="Q21" s="221"/>
      <c r="R21" s="192"/>
      <c r="S21" s="221"/>
      <c r="T21" s="195"/>
      <c r="U21" s="188"/>
      <c r="V21" s="218"/>
      <c r="W21" s="193"/>
      <c r="X21" s="221"/>
      <c r="Y21" s="195"/>
      <c r="Z21" s="188"/>
    </row>
    <row r="22" spans="1:26" x14ac:dyDescent="0.15">
      <c r="A22" s="222"/>
      <c r="B22" s="218"/>
      <c r="C22" s="193"/>
      <c r="D22" s="219"/>
      <c r="E22" s="195"/>
      <c r="F22" s="188"/>
      <c r="G22" s="218"/>
      <c r="H22" s="193"/>
      <c r="I22" s="220"/>
      <c r="J22" s="195"/>
      <c r="K22" s="188"/>
      <c r="L22" s="218"/>
      <c r="M22" s="193"/>
      <c r="N22" s="221"/>
      <c r="O22" s="195"/>
      <c r="P22" s="188"/>
      <c r="Q22" s="221"/>
      <c r="R22" s="192"/>
      <c r="S22" s="221"/>
      <c r="T22" s="195"/>
      <c r="U22" s="188"/>
      <c r="V22" s="218"/>
      <c r="W22" s="193"/>
      <c r="X22" s="221"/>
      <c r="Y22" s="195"/>
      <c r="Z22" s="188"/>
    </row>
    <row r="23" spans="1:26" x14ac:dyDescent="0.15">
      <c r="A23" s="222"/>
      <c r="B23" s="218"/>
      <c r="C23" s="193"/>
      <c r="D23" s="219"/>
      <c r="E23" s="195"/>
      <c r="F23" s="188"/>
      <c r="G23" s="218"/>
      <c r="H23" s="193"/>
      <c r="I23" s="220"/>
      <c r="J23" s="195"/>
      <c r="K23" s="188"/>
      <c r="L23" s="218"/>
      <c r="M23" s="193"/>
      <c r="N23" s="221"/>
      <c r="O23" s="195"/>
      <c r="P23" s="188"/>
      <c r="Q23" s="221"/>
      <c r="R23" s="192"/>
      <c r="S23" s="221"/>
      <c r="T23" s="195"/>
      <c r="U23" s="188"/>
      <c r="V23" s="218"/>
      <c r="W23" s="193"/>
      <c r="X23" s="221"/>
      <c r="Y23" s="195"/>
      <c r="Z23" s="188"/>
    </row>
    <row r="24" spans="1:26" x14ac:dyDescent="0.15">
      <c r="A24" s="204"/>
      <c r="B24" s="218"/>
      <c r="C24" s="193"/>
      <c r="D24" s="219"/>
      <c r="E24" s="195"/>
      <c r="F24" s="188"/>
      <c r="G24" s="192"/>
      <c r="H24" s="193"/>
      <c r="I24" s="220"/>
      <c r="J24" s="195"/>
      <c r="K24" s="188"/>
      <c r="L24" s="192"/>
      <c r="M24" s="193"/>
      <c r="N24" s="194"/>
      <c r="O24" s="195"/>
      <c r="P24" s="188"/>
      <c r="Q24" s="194"/>
      <c r="R24" s="192"/>
      <c r="S24" s="194"/>
      <c r="T24" s="195"/>
      <c r="U24" s="188"/>
      <c r="V24" s="192"/>
      <c r="W24" s="193"/>
      <c r="X24" s="194"/>
      <c r="Y24" s="195"/>
      <c r="Z24" s="188"/>
    </row>
    <row r="25" spans="1:26" x14ac:dyDescent="0.15">
      <c r="A25" s="204"/>
      <c r="B25" s="192"/>
      <c r="C25" s="193"/>
      <c r="D25" s="219"/>
      <c r="E25" s="195"/>
      <c r="F25" s="188"/>
      <c r="G25" s="192"/>
      <c r="H25" s="193"/>
      <c r="I25" s="220"/>
      <c r="J25" s="195"/>
      <c r="K25" s="188"/>
      <c r="L25" s="192"/>
      <c r="M25" s="193"/>
      <c r="N25" s="194"/>
      <c r="O25" s="195"/>
      <c r="P25" s="188"/>
      <c r="Q25" s="194"/>
      <c r="R25" s="192"/>
      <c r="S25" s="194"/>
      <c r="T25" s="195"/>
      <c r="U25" s="188"/>
      <c r="V25" s="192"/>
      <c r="W25" s="193"/>
      <c r="X25" s="194"/>
      <c r="Y25" s="195"/>
      <c r="Z25" s="188"/>
    </row>
    <row r="26" spans="1:26" x14ac:dyDescent="0.15">
      <c r="A26" s="223">
        <f>SUM(F28,K28,P28,U28,Z28)</f>
        <v>0</v>
      </c>
      <c r="B26" s="192"/>
      <c r="C26" s="193"/>
      <c r="D26" s="219"/>
      <c r="E26" s="195"/>
      <c r="F26" s="188"/>
      <c r="G26" s="192"/>
      <c r="H26" s="193"/>
      <c r="I26" s="220"/>
      <c r="J26" s="195"/>
      <c r="K26" s="188"/>
      <c r="L26" s="192"/>
      <c r="M26" s="193"/>
      <c r="N26" s="194"/>
      <c r="O26" s="195"/>
      <c r="P26" s="188"/>
      <c r="Q26" s="194"/>
      <c r="R26" s="192"/>
      <c r="S26" s="194"/>
      <c r="T26" s="195"/>
      <c r="U26" s="188"/>
      <c r="V26" s="192"/>
      <c r="W26" s="193"/>
      <c r="X26" s="194"/>
      <c r="Y26" s="195"/>
      <c r="Z26" s="188"/>
    </row>
    <row r="27" spans="1:26" x14ac:dyDescent="0.15">
      <c r="A27" s="204"/>
      <c r="B27" s="192"/>
      <c r="C27" s="193"/>
      <c r="D27" s="219"/>
      <c r="E27" s="195"/>
      <c r="F27" s="188"/>
      <c r="G27" s="192"/>
      <c r="H27" s="193"/>
      <c r="I27" s="220"/>
      <c r="J27" s="195"/>
      <c r="K27" s="188"/>
      <c r="L27" s="192"/>
      <c r="M27" s="193"/>
      <c r="N27" s="194"/>
      <c r="O27" s="195"/>
      <c r="P27" s="188"/>
      <c r="Q27" s="194"/>
      <c r="R27" s="192"/>
      <c r="S27" s="194"/>
      <c r="T27" s="195"/>
      <c r="U27" s="188"/>
      <c r="V27" s="192"/>
      <c r="W27" s="193"/>
      <c r="X27" s="194"/>
      <c r="Y27" s="195"/>
      <c r="Z27" s="188"/>
    </row>
    <row r="28" spans="1:26" x14ac:dyDescent="0.15">
      <c r="A28" s="224">
        <f>SUM(E28,J28,O28,T28,Y28)</f>
        <v>42750</v>
      </c>
      <c r="B28" s="198"/>
      <c r="C28" s="225" t="s">
        <v>5</v>
      </c>
      <c r="D28" s="226"/>
      <c r="E28" s="227">
        <f>SUM(E6:E11)</f>
        <v>3140</v>
      </c>
      <c r="F28" s="228" t="str">
        <f>IF((COUNT(F6:F11)=0),"",SUM(F6:F11))</f>
        <v/>
      </c>
      <c r="G28" s="198"/>
      <c r="H28" s="225" t="s">
        <v>5</v>
      </c>
      <c r="I28" s="229"/>
      <c r="J28" s="227">
        <f>SUM(J6:J15)</f>
        <v>6610</v>
      </c>
      <c r="K28" s="228" t="str">
        <f>IF((COUNT(K6:K15)=0),"",SUM(K6:K15))</f>
        <v/>
      </c>
      <c r="L28" s="189"/>
      <c r="M28" s="187"/>
      <c r="N28" s="191"/>
      <c r="O28" s="230"/>
      <c r="P28" s="231"/>
      <c r="Q28" s="232"/>
      <c r="R28" s="233" t="s">
        <v>5</v>
      </c>
      <c r="S28" s="232"/>
      <c r="T28" s="227">
        <f>SUM(T6:T16)</f>
        <v>33000</v>
      </c>
      <c r="U28" s="228" t="str">
        <f>IF((COUNT(U6:U16)=0),"",SUM(U6:U16))</f>
        <v/>
      </c>
      <c r="V28" s="198"/>
      <c r="W28" s="225"/>
      <c r="X28" s="232"/>
      <c r="Y28" s="227">
        <f>SUM(Y6)</f>
        <v>0</v>
      </c>
      <c r="Z28" s="228" t="str">
        <f>IF((COUNT(Z6)=0),"",SUM(Z6))</f>
        <v/>
      </c>
    </row>
    <row r="29" spans="1:26" x14ac:dyDescent="0.15">
      <c r="A29" s="234"/>
      <c r="B29" s="235"/>
      <c r="C29" s="236"/>
      <c r="D29" s="237"/>
      <c r="E29" s="238"/>
      <c r="F29" s="239"/>
      <c r="G29" s="235"/>
      <c r="H29" s="236"/>
      <c r="I29" s="240"/>
      <c r="J29" s="238"/>
      <c r="K29" s="239"/>
      <c r="L29" s="235"/>
      <c r="M29" s="236"/>
      <c r="N29" s="241"/>
      <c r="O29" s="238"/>
      <c r="P29" s="239"/>
      <c r="Q29" s="241"/>
      <c r="R29" s="242"/>
      <c r="S29" s="241"/>
      <c r="T29" s="238"/>
      <c r="U29" s="239"/>
      <c r="V29" s="235"/>
      <c r="W29" s="236"/>
      <c r="X29" s="241"/>
      <c r="Y29" s="238"/>
      <c r="Z29" s="239"/>
    </row>
    <row r="30" spans="1:26" x14ac:dyDescent="0.15">
      <c r="A30" s="243"/>
      <c r="B30" s="335" t="s">
        <v>6</v>
      </c>
      <c r="C30" s="336"/>
      <c r="D30" s="336"/>
      <c r="E30" s="336"/>
      <c r="F30" s="337"/>
      <c r="G30" s="335" t="s">
        <v>7</v>
      </c>
      <c r="H30" s="336"/>
      <c r="I30" s="336"/>
      <c r="J30" s="336"/>
      <c r="K30" s="337"/>
      <c r="L30" s="335" t="s">
        <v>8</v>
      </c>
      <c r="M30" s="336"/>
      <c r="N30" s="336"/>
      <c r="O30" s="336"/>
      <c r="P30" s="337"/>
      <c r="Q30" s="335" t="s">
        <v>10</v>
      </c>
      <c r="R30" s="336"/>
      <c r="S30" s="336"/>
      <c r="T30" s="336"/>
      <c r="U30" s="337"/>
      <c r="V30" s="335" t="s">
        <v>11</v>
      </c>
      <c r="W30" s="336"/>
      <c r="X30" s="336"/>
      <c r="Y30" s="336"/>
      <c r="Z30" s="337"/>
    </row>
    <row r="31" spans="1:26" x14ac:dyDescent="0.15">
      <c r="A31" s="244"/>
      <c r="B31" s="338" t="s">
        <v>15</v>
      </c>
      <c r="C31" s="339"/>
      <c r="D31" s="340"/>
      <c r="E31" s="245" t="s">
        <v>16</v>
      </c>
      <c r="F31" s="246" t="s">
        <v>17</v>
      </c>
      <c r="G31" s="338" t="s">
        <v>15</v>
      </c>
      <c r="H31" s="339"/>
      <c r="I31" s="340"/>
      <c r="J31" s="245" t="s">
        <v>16</v>
      </c>
      <c r="K31" s="246" t="s">
        <v>17</v>
      </c>
      <c r="L31" s="338" t="s">
        <v>15</v>
      </c>
      <c r="M31" s="339"/>
      <c r="N31" s="340"/>
      <c r="O31" s="245" t="s">
        <v>16</v>
      </c>
      <c r="P31" s="246" t="s">
        <v>17</v>
      </c>
      <c r="Q31" s="338" t="s">
        <v>15</v>
      </c>
      <c r="R31" s="339"/>
      <c r="S31" s="340"/>
      <c r="T31" s="245" t="s">
        <v>16</v>
      </c>
      <c r="U31" s="246" t="s">
        <v>17</v>
      </c>
      <c r="V31" s="338" t="s">
        <v>15</v>
      </c>
      <c r="W31" s="339"/>
      <c r="X31" s="340"/>
      <c r="Y31" s="245" t="s">
        <v>16</v>
      </c>
      <c r="Z31" s="246" t="s">
        <v>17</v>
      </c>
    </row>
    <row r="32" spans="1:26" x14ac:dyDescent="0.15">
      <c r="A32" s="200" t="s">
        <v>449</v>
      </c>
      <c r="B32" s="186"/>
      <c r="C32" s="20" t="s">
        <v>395</v>
      </c>
      <c r="D32" s="52"/>
      <c r="E32" s="53">
        <v>800</v>
      </c>
      <c r="F32" s="247"/>
      <c r="G32" s="248"/>
      <c r="H32" s="20" t="s">
        <v>41</v>
      </c>
      <c r="I32" s="54"/>
      <c r="J32" s="164" t="s">
        <v>285</v>
      </c>
      <c r="K32" s="247"/>
      <c r="L32" s="208"/>
      <c r="M32" s="249"/>
      <c r="N32" s="208"/>
      <c r="O32" s="250"/>
      <c r="P32" s="247"/>
      <c r="Q32" s="207"/>
      <c r="R32" s="20" t="s">
        <v>379</v>
      </c>
      <c r="S32" s="56"/>
      <c r="T32" s="53">
        <v>2650</v>
      </c>
      <c r="U32" s="247"/>
      <c r="V32" s="209"/>
      <c r="W32" s="323"/>
      <c r="X32" s="209"/>
      <c r="Y32" s="250"/>
      <c r="Z32" s="247"/>
    </row>
    <row r="33" spans="1:26" ht="13.5" customHeight="1" x14ac:dyDescent="0.15">
      <c r="A33" s="331" t="s">
        <v>450</v>
      </c>
      <c r="B33" s="198"/>
      <c r="C33" s="24" t="s">
        <v>39</v>
      </c>
      <c r="D33" s="41"/>
      <c r="E33" s="22">
        <v>800</v>
      </c>
      <c r="F33" s="247"/>
      <c r="G33" s="189"/>
      <c r="H33" s="24" t="s">
        <v>379</v>
      </c>
      <c r="I33" s="42"/>
      <c r="J33" s="22">
        <v>190</v>
      </c>
      <c r="K33" s="188"/>
      <c r="L33" s="192"/>
      <c r="M33" s="196"/>
      <c r="N33" s="194"/>
      <c r="O33" s="197"/>
      <c r="P33" s="188"/>
      <c r="Q33" s="191"/>
      <c r="R33" s="24" t="s">
        <v>318</v>
      </c>
      <c r="S33" s="25"/>
      <c r="T33" s="22">
        <v>2900</v>
      </c>
      <c r="U33" s="188"/>
      <c r="V33" s="192"/>
      <c r="W33" s="251"/>
      <c r="X33" s="252"/>
      <c r="Y33" s="253"/>
      <c r="Z33" s="188"/>
    </row>
    <row r="34" spans="1:26" x14ac:dyDescent="0.15">
      <c r="A34" s="331"/>
      <c r="B34" s="254"/>
      <c r="C34" s="20" t="s">
        <v>281</v>
      </c>
      <c r="D34" s="21"/>
      <c r="E34" s="22">
        <v>1000</v>
      </c>
      <c r="F34" s="247"/>
      <c r="G34" s="254"/>
      <c r="H34" s="20" t="s">
        <v>400</v>
      </c>
      <c r="I34" s="25"/>
      <c r="J34" s="22">
        <v>1380</v>
      </c>
      <c r="K34" s="247"/>
      <c r="L34" s="255"/>
      <c r="M34" s="249"/>
      <c r="N34" s="208"/>
      <c r="O34" s="250"/>
      <c r="P34" s="247"/>
      <c r="Q34" s="256"/>
      <c r="R34" s="24" t="s">
        <v>319</v>
      </c>
      <c r="S34" s="25"/>
      <c r="T34" s="22">
        <v>2950</v>
      </c>
      <c r="U34" s="188"/>
      <c r="V34" s="257"/>
      <c r="W34" s="196"/>
      <c r="X34" s="221"/>
      <c r="Y34" s="197"/>
      <c r="Z34" s="247"/>
    </row>
    <row r="35" spans="1:26" x14ac:dyDescent="0.15">
      <c r="A35" s="331"/>
      <c r="B35" s="187"/>
      <c r="C35" s="20" t="s">
        <v>36</v>
      </c>
      <c r="D35" s="21"/>
      <c r="E35" s="22">
        <v>1000</v>
      </c>
      <c r="F35" s="188"/>
      <c r="G35" s="187"/>
      <c r="H35" s="20" t="s">
        <v>318</v>
      </c>
      <c r="I35" s="25"/>
      <c r="J35" s="22">
        <v>200</v>
      </c>
      <c r="K35" s="188"/>
      <c r="L35" s="193"/>
      <c r="M35" s="194"/>
      <c r="N35" s="192"/>
      <c r="O35" s="195"/>
      <c r="P35" s="188"/>
      <c r="Q35" s="232"/>
      <c r="R35" s="24" t="s">
        <v>320</v>
      </c>
      <c r="S35" s="25"/>
      <c r="T35" s="22">
        <v>3100</v>
      </c>
      <c r="U35" s="247"/>
      <c r="V35" s="218"/>
      <c r="W35" s="196"/>
      <c r="X35" s="221"/>
      <c r="Y35" s="197"/>
      <c r="Z35" s="188"/>
    </row>
    <row r="36" spans="1:26" x14ac:dyDescent="0.15">
      <c r="A36" s="331"/>
      <c r="B36" s="193"/>
      <c r="C36" s="201"/>
      <c r="D36" s="192"/>
      <c r="E36" s="195"/>
      <c r="F36" s="188"/>
      <c r="G36" s="187"/>
      <c r="H36" s="31" t="s">
        <v>38</v>
      </c>
      <c r="I36" s="23"/>
      <c r="J36" s="161" t="s">
        <v>285</v>
      </c>
      <c r="K36" s="188"/>
      <c r="L36" s="193"/>
      <c r="M36" s="194"/>
      <c r="N36" s="192"/>
      <c r="O36" s="195"/>
      <c r="P36" s="188"/>
      <c r="Q36" s="232"/>
      <c r="R36" s="31" t="s">
        <v>321</v>
      </c>
      <c r="S36" s="23"/>
      <c r="T36" s="22">
        <v>4350</v>
      </c>
      <c r="U36" s="188"/>
      <c r="V36" s="218"/>
      <c r="W36" s="196"/>
      <c r="X36" s="221"/>
      <c r="Y36" s="195"/>
      <c r="Z36" s="188"/>
    </row>
    <row r="37" spans="1:26" x14ac:dyDescent="0.15">
      <c r="A37" s="199" t="s">
        <v>18</v>
      </c>
      <c r="B37" s="258"/>
      <c r="C37" s="201"/>
      <c r="D37" s="192"/>
      <c r="E37" s="195"/>
      <c r="F37" s="188"/>
      <c r="G37" s="187"/>
      <c r="H37" s="31" t="s">
        <v>37</v>
      </c>
      <c r="I37" s="23"/>
      <c r="J37" s="22">
        <v>1040</v>
      </c>
      <c r="K37" s="188"/>
      <c r="L37" s="193"/>
      <c r="M37" s="194"/>
      <c r="N37" s="192"/>
      <c r="O37" s="195"/>
      <c r="P37" s="188"/>
      <c r="Q37" s="232"/>
      <c r="R37" s="31" t="s">
        <v>322</v>
      </c>
      <c r="S37" s="23"/>
      <c r="T37" s="22">
        <v>5400</v>
      </c>
      <c r="U37" s="188"/>
      <c r="V37" s="218"/>
      <c r="W37" s="196"/>
      <c r="X37" s="221"/>
      <c r="Y37" s="197"/>
      <c r="Z37" s="188"/>
    </row>
    <row r="38" spans="1:26" x14ac:dyDescent="0.15">
      <c r="A38" s="199"/>
      <c r="B38" s="193"/>
      <c r="C38" s="194"/>
      <c r="D38" s="192"/>
      <c r="E38" s="195"/>
      <c r="F38" s="188"/>
      <c r="G38" s="187"/>
      <c r="H38" s="31" t="s">
        <v>35</v>
      </c>
      <c r="I38" s="23"/>
      <c r="J38" s="161" t="s">
        <v>285</v>
      </c>
      <c r="K38" s="188"/>
      <c r="L38" s="193"/>
      <c r="M38" s="194"/>
      <c r="N38" s="192"/>
      <c r="O38" s="195"/>
      <c r="P38" s="188"/>
      <c r="Q38" s="232"/>
      <c r="R38" s="31" t="s">
        <v>323</v>
      </c>
      <c r="S38" s="23"/>
      <c r="T38" s="22">
        <v>3500</v>
      </c>
      <c r="U38" s="188"/>
      <c r="V38" s="218"/>
      <c r="W38" s="196"/>
      <c r="X38" s="194"/>
      <c r="Y38" s="197"/>
      <c r="Z38" s="188"/>
    </row>
    <row r="39" spans="1:26" x14ac:dyDescent="0.15">
      <c r="A39" s="204"/>
      <c r="B39" s="208"/>
      <c r="C39" s="194"/>
      <c r="D39" s="212"/>
      <c r="E39" s="195"/>
      <c r="F39" s="188"/>
      <c r="G39" s="191"/>
      <c r="H39" s="31" t="s">
        <v>322</v>
      </c>
      <c r="I39" s="23"/>
      <c r="J39" s="22">
        <v>370</v>
      </c>
      <c r="K39" s="188"/>
      <c r="L39" s="193"/>
      <c r="M39" s="194"/>
      <c r="N39" s="212"/>
      <c r="O39" s="195"/>
      <c r="P39" s="188"/>
      <c r="Q39" s="191"/>
      <c r="R39" s="31" t="s">
        <v>396</v>
      </c>
      <c r="S39" s="23"/>
      <c r="T39" s="22">
        <v>4250</v>
      </c>
      <c r="U39" s="188"/>
      <c r="V39" s="192"/>
      <c r="W39" s="196"/>
      <c r="X39" s="194"/>
      <c r="Y39" s="197"/>
      <c r="Z39" s="188"/>
    </row>
    <row r="40" spans="1:26" x14ac:dyDescent="0.15">
      <c r="A40" s="204"/>
      <c r="B40" s="192"/>
      <c r="C40" s="255"/>
      <c r="D40" s="194"/>
      <c r="E40" s="195"/>
      <c r="F40" s="188"/>
      <c r="G40" s="191"/>
      <c r="H40" s="20" t="s">
        <v>323</v>
      </c>
      <c r="I40" s="25"/>
      <c r="J40" s="22">
        <v>200</v>
      </c>
      <c r="K40" s="188"/>
      <c r="L40" s="193"/>
      <c r="M40" s="194"/>
      <c r="N40" s="212"/>
      <c r="O40" s="195"/>
      <c r="P40" s="188"/>
      <c r="Q40" s="191"/>
      <c r="R40" s="31" t="s">
        <v>397</v>
      </c>
      <c r="S40" s="23"/>
      <c r="T40" s="22">
        <v>3450</v>
      </c>
      <c r="U40" s="188"/>
      <c r="V40" s="192"/>
      <c r="W40" s="196"/>
      <c r="X40" s="194"/>
      <c r="Y40" s="197"/>
      <c r="Z40" s="188"/>
    </row>
    <row r="41" spans="1:26" x14ac:dyDescent="0.15">
      <c r="A41" s="204"/>
      <c r="B41" s="192"/>
      <c r="C41" s="193"/>
      <c r="D41" s="194"/>
      <c r="E41" s="195"/>
      <c r="F41" s="188"/>
      <c r="G41" s="191"/>
      <c r="H41" s="24" t="s">
        <v>326</v>
      </c>
      <c r="I41" s="25"/>
      <c r="J41" s="22">
        <v>120</v>
      </c>
      <c r="K41" s="188"/>
      <c r="L41" s="193"/>
      <c r="M41" s="194"/>
      <c r="N41" s="212"/>
      <c r="O41" s="195"/>
      <c r="P41" s="188"/>
      <c r="Q41" s="191"/>
      <c r="R41" s="20" t="s">
        <v>402</v>
      </c>
      <c r="S41" s="21"/>
      <c r="T41" s="22">
        <v>680</v>
      </c>
      <c r="U41" s="188"/>
      <c r="V41" s="192"/>
      <c r="W41" s="196"/>
      <c r="X41" s="194"/>
      <c r="Y41" s="197"/>
      <c r="Z41" s="188"/>
    </row>
    <row r="42" spans="1:26" x14ac:dyDescent="0.15">
      <c r="A42" s="204"/>
      <c r="B42" s="192"/>
      <c r="C42" s="193"/>
      <c r="D42" s="194"/>
      <c r="E42" s="195"/>
      <c r="F42" s="188"/>
      <c r="G42" s="191"/>
      <c r="H42" s="24" t="s">
        <v>401</v>
      </c>
      <c r="I42" s="25"/>
      <c r="J42" s="22">
        <v>120</v>
      </c>
      <c r="K42" s="188"/>
      <c r="L42" s="194"/>
      <c r="M42" s="255"/>
      <c r="N42" s="194"/>
      <c r="O42" s="195"/>
      <c r="P42" s="188"/>
      <c r="Q42" s="191"/>
      <c r="R42" s="24" t="s">
        <v>324</v>
      </c>
      <c r="S42" s="21"/>
      <c r="T42" s="22">
        <v>4450</v>
      </c>
      <c r="U42" s="188"/>
      <c r="V42" s="258"/>
      <c r="W42" s="196"/>
      <c r="X42" s="194"/>
      <c r="Y42" s="195"/>
      <c r="Z42" s="188"/>
    </row>
    <row r="43" spans="1:26" x14ac:dyDescent="0.15">
      <c r="A43" s="204"/>
      <c r="B43" s="192"/>
      <c r="C43" s="193"/>
      <c r="D43" s="194"/>
      <c r="E43" s="195"/>
      <c r="F43" s="188"/>
      <c r="G43" s="194"/>
      <c r="H43" s="196"/>
      <c r="I43" s="194"/>
      <c r="J43" s="195"/>
      <c r="K43" s="188"/>
      <c r="L43" s="194"/>
      <c r="M43" s="193"/>
      <c r="N43" s="194"/>
      <c r="O43" s="195"/>
      <c r="P43" s="188"/>
      <c r="Q43" s="191"/>
      <c r="R43" s="24" t="s">
        <v>325</v>
      </c>
      <c r="S43" s="25"/>
      <c r="T43" s="22">
        <v>4800</v>
      </c>
      <c r="U43" s="188"/>
      <c r="V43" s="192"/>
      <c r="W43" s="193"/>
      <c r="X43" s="194"/>
      <c r="Y43" s="195"/>
      <c r="Z43" s="188"/>
    </row>
    <row r="44" spans="1:26" x14ac:dyDescent="0.15">
      <c r="A44" s="204"/>
      <c r="B44" s="192"/>
      <c r="C44" s="193"/>
      <c r="D44" s="194"/>
      <c r="E44" s="195"/>
      <c r="F44" s="188"/>
      <c r="G44" s="194"/>
      <c r="H44" s="193"/>
      <c r="I44" s="194"/>
      <c r="J44" s="195"/>
      <c r="K44" s="188"/>
      <c r="L44" s="194"/>
      <c r="M44" s="193"/>
      <c r="N44" s="194"/>
      <c r="O44" s="195"/>
      <c r="P44" s="188"/>
      <c r="Q44" s="191"/>
      <c r="R44" s="24" t="s">
        <v>326</v>
      </c>
      <c r="S44" s="25"/>
      <c r="T44" s="22">
        <v>2300</v>
      </c>
      <c r="U44" s="188"/>
      <c r="V44" s="192"/>
      <c r="W44" s="193"/>
      <c r="X44" s="194"/>
      <c r="Y44" s="195"/>
      <c r="Z44" s="188"/>
    </row>
    <row r="45" spans="1:26" x14ac:dyDescent="0.15">
      <c r="A45" s="204"/>
      <c r="B45" s="216"/>
      <c r="C45" s="193"/>
      <c r="D45" s="194"/>
      <c r="E45" s="195"/>
      <c r="F45" s="188"/>
      <c r="G45" s="194"/>
      <c r="H45" s="193"/>
      <c r="I45" s="194"/>
      <c r="J45" s="195"/>
      <c r="K45" s="188"/>
      <c r="L45" s="194"/>
      <c r="M45" s="193"/>
      <c r="N45" s="194"/>
      <c r="O45" s="195"/>
      <c r="P45" s="188"/>
      <c r="Q45" s="191"/>
      <c r="R45" s="24" t="s">
        <v>327</v>
      </c>
      <c r="S45" s="25"/>
      <c r="T45" s="22">
        <v>1300</v>
      </c>
      <c r="U45" s="188"/>
      <c r="V45" s="192"/>
      <c r="W45" s="193"/>
      <c r="X45" s="194"/>
      <c r="Y45" s="195"/>
      <c r="Z45" s="188"/>
    </row>
    <row r="46" spans="1:26" x14ac:dyDescent="0.15">
      <c r="A46" s="204"/>
      <c r="B46" s="193"/>
      <c r="C46" s="193"/>
      <c r="D46" s="193"/>
      <c r="E46" s="195"/>
      <c r="F46" s="188"/>
      <c r="G46" s="193"/>
      <c r="H46" s="193"/>
      <c r="I46" s="193"/>
      <c r="J46" s="195"/>
      <c r="K46" s="188"/>
      <c r="L46" s="193"/>
      <c r="M46" s="193"/>
      <c r="N46" s="193"/>
      <c r="O46" s="195"/>
      <c r="P46" s="188"/>
      <c r="Q46" s="194"/>
      <c r="R46" s="192"/>
      <c r="S46" s="194"/>
      <c r="T46" s="195"/>
      <c r="U46" s="188"/>
      <c r="V46" s="192"/>
      <c r="W46" s="193"/>
      <c r="X46" s="194"/>
      <c r="Y46" s="195"/>
      <c r="Z46" s="188"/>
    </row>
    <row r="47" spans="1:26" x14ac:dyDescent="0.15">
      <c r="A47" s="204"/>
      <c r="B47" s="192"/>
      <c r="C47" s="193"/>
      <c r="D47" s="219"/>
      <c r="E47" s="195"/>
      <c r="F47" s="188"/>
      <c r="G47" s="192"/>
      <c r="H47" s="193"/>
      <c r="I47" s="220"/>
      <c r="J47" s="195"/>
      <c r="K47" s="188"/>
      <c r="L47" s="192"/>
      <c r="M47" s="193"/>
      <c r="N47" s="194"/>
      <c r="O47" s="195"/>
      <c r="P47" s="188"/>
      <c r="Q47" s="194"/>
      <c r="R47" s="192"/>
      <c r="S47" s="194"/>
      <c r="T47" s="195"/>
      <c r="U47" s="188"/>
      <c r="V47" s="192"/>
      <c r="W47" s="193"/>
      <c r="X47" s="194"/>
      <c r="Y47" s="195"/>
      <c r="Z47" s="188"/>
    </row>
    <row r="48" spans="1:26" x14ac:dyDescent="0.15">
      <c r="A48" s="204"/>
      <c r="B48" s="192"/>
      <c r="C48" s="193"/>
      <c r="D48" s="219"/>
      <c r="E48" s="195"/>
      <c r="F48" s="188"/>
      <c r="G48" s="192"/>
      <c r="H48" s="193"/>
      <c r="I48" s="220"/>
      <c r="J48" s="195"/>
      <c r="K48" s="188"/>
      <c r="L48" s="192"/>
      <c r="M48" s="193"/>
      <c r="N48" s="194"/>
      <c r="O48" s="195"/>
      <c r="P48" s="188"/>
      <c r="Q48" s="194"/>
      <c r="R48" s="192"/>
      <c r="S48" s="194"/>
      <c r="T48" s="195"/>
      <c r="U48" s="188"/>
      <c r="V48" s="192"/>
      <c r="W48" s="193"/>
      <c r="X48" s="194"/>
      <c r="Y48" s="195"/>
      <c r="Z48" s="188"/>
    </row>
    <row r="49" spans="1:26" x14ac:dyDescent="0.15">
      <c r="A49" s="204"/>
      <c r="B49" s="192"/>
      <c r="C49" s="193"/>
      <c r="D49" s="219"/>
      <c r="E49" s="195"/>
      <c r="F49" s="188"/>
      <c r="G49" s="192"/>
      <c r="H49" s="193"/>
      <c r="I49" s="220"/>
      <c r="J49" s="195"/>
      <c r="K49" s="188"/>
      <c r="L49" s="192"/>
      <c r="M49" s="193"/>
      <c r="N49" s="194"/>
      <c r="O49" s="195"/>
      <c r="P49" s="188"/>
      <c r="Q49" s="194"/>
      <c r="R49" s="192"/>
      <c r="S49" s="194"/>
      <c r="T49" s="195"/>
      <c r="U49" s="188"/>
      <c r="V49" s="192"/>
      <c r="W49" s="193"/>
      <c r="X49" s="194"/>
      <c r="Y49" s="195"/>
      <c r="Z49" s="188"/>
    </row>
    <row r="50" spans="1:26" x14ac:dyDescent="0.15">
      <c r="A50" s="217"/>
      <c r="B50" s="192"/>
      <c r="C50" s="193"/>
      <c r="D50" s="219"/>
      <c r="E50" s="195"/>
      <c r="F50" s="188"/>
      <c r="G50" s="192"/>
      <c r="H50" s="193"/>
      <c r="I50" s="220"/>
      <c r="J50" s="195"/>
      <c r="K50" s="188"/>
      <c r="L50" s="192"/>
      <c r="M50" s="193"/>
      <c r="N50" s="194"/>
      <c r="O50" s="195"/>
      <c r="P50" s="188"/>
      <c r="Q50" s="194"/>
      <c r="R50" s="192"/>
      <c r="S50" s="194"/>
      <c r="T50" s="195"/>
      <c r="U50" s="188"/>
      <c r="V50" s="192"/>
      <c r="W50" s="193"/>
      <c r="X50" s="194"/>
      <c r="Y50" s="195"/>
      <c r="Z50" s="188"/>
    </row>
    <row r="51" spans="1:26" x14ac:dyDescent="0.15">
      <c r="A51" s="204"/>
      <c r="B51" s="192"/>
      <c r="C51" s="193"/>
      <c r="D51" s="219"/>
      <c r="E51" s="195"/>
      <c r="F51" s="188"/>
      <c r="G51" s="192"/>
      <c r="H51" s="193"/>
      <c r="I51" s="220"/>
      <c r="J51" s="195"/>
      <c r="K51" s="188"/>
      <c r="L51" s="192"/>
      <c r="M51" s="193"/>
      <c r="N51" s="194"/>
      <c r="O51" s="195"/>
      <c r="P51" s="188"/>
      <c r="Q51" s="194"/>
      <c r="R51" s="192"/>
      <c r="S51" s="194"/>
      <c r="T51" s="195"/>
      <c r="U51" s="188"/>
      <c r="V51" s="192"/>
      <c r="W51" s="193"/>
      <c r="X51" s="194"/>
      <c r="Y51" s="195"/>
      <c r="Z51" s="188"/>
    </row>
    <row r="52" spans="1:26" x14ac:dyDescent="0.15">
      <c r="A52" s="223">
        <f>SUM(F54,K54,P54,U54,Z54)</f>
        <v>0</v>
      </c>
      <c r="B52" s="192"/>
      <c r="C52" s="193"/>
      <c r="D52" s="219"/>
      <c r="E52" s="195"/>
      <c r="F52" s="188"/>
      <c r="G52" s="192"/>
      <c r="H52" s="193"/>
      <c r="I52" s="220"/>
      <c r="J52" s="195"/>
      <c r="K52" s="188"/>
      <c r="L52" s="192"/>
      <c r="M52" s="193"/>
      <c r="N52" s="194"/>
      <c r="O52" s="195"/>
      <c r="P52" s="188"/>
      <c r="Q52" s="194"/>
      <c r="R52" s="192"/>
      <c r="S52" s="194"/>
      <c r="T52" s="195"/>
      <c r="U52" s="188"/>
      <c r="V52" s="192"/>
      <c r="W52" s="193"/>
      <c r="X52" s="194"/>
      <c r="Y52" s="195"/>
      <c r="Z52" s="188"/>
    </row>
    <row r="53" spans="1:26" x14ac:dyDescent="0.15">
      <c r="A53" s="204"/>
      <c r="B53" s="192"/>
      <c r="C53" s="193"/>
      <c r="D53" s="219"/>
      <c r="E53" s="195"/>
      <c r="F53" s="188"/>
      <c r="G53" s="192"/>
      <c r="H53" s="193"/>
      <c r="I53" s="220"/>
      <c r="J53" s="195"/>
      <c r="K53" s="188"/>
      <c r="L53" s="192"/>
      <c r="M53" s="193"/>
      <c r="N53" s="194"/>
      <c r="O53" s="195"/>
      <c r="P53" s="188"/>
      <c r="Q53" s="194"/>
      <c r="R53" s="192"/>
      <c r="S53" s="194"/>
      <c r="T53" s="195"/>
      <c r="U53" s="188"/>
      <c r="V53" s="192"/>
      <c r="W53" s="193"/>
      <c r="X53" s="194"/>
      <c r="Y53" s="195"/>
      <c r="Z53" s="188"/>
    </row>
    <row r="54" spans="1:26" x14ac:dyDescent="0.15">
      <c r="A54" s="224">
        <f>SUM(E54,J54,O54,T54,Y54)</f>
        <v>53300</v>
      </c>
      <c r="B54" s="189"/>
      <c r="C54" s="225" t="s">
        <v>5</v>
      </c>
      <c r="D54" s="226"/>
      <c r="E54" s="227">
        <f>SUM(E32:E35)</f>
        <v>3600</v>
      </c>
      <c r="F54" s="228" t="str">
        <f>IF((COUNT(F32:F35)=0),"",SUM(F32:F35))</f>
        <v/>
      </c>
      <c r="G54" s="189"/>
      <c r="H54" s="225" t="s">
        <v>5</v>
      </c>
      <c r="I54" s="229"/>
      <c r="J54" s="227">
        <f>SUM(J32:J42)</f>
        <v>3620</v>
      </c>
      <c r="K54" s="228" t="str">
        <f>IF((COUNT(K32:K42)=0),"",SUM(K32:K42))</f>
        <v/>
      </c>
      <c r="L54" s="189"/>
      <c r="M54" s="187"/>
      <c r="N54" s="191"/>
      <c r="O54" s="230"/>
      <c r="P54" s="231"/>
      <c r="Q54" s="191"/>
      <c r="R54" s="233" t="s">
        <v>5</v>
      </c>
      <c r="S54" s="191"/>
      <c r="T54" s="227">
        <f>SUM(T32:T45)</f>
        <v>46080</v>
      </c>
      <c r="U54" s="228" t="str">
        <f>IF((COUNT(U32:U45)=0),"",SUM(U32:U45))</f>
        <v/>
      </c>
      <c r="V54" s="189"/>
      <c r="W54" s="225"/>
      <c r="X54" s="191"/>
      <c r="Y54" s="227">
        <f>SUM(Y32)</f>
        <v>0</v>
      </c>
      <c r="Z54" s="228" t="str">
        <f>IF((COUNT(Z32)=0),"",SUM(Z32))</f>
        <v/>
      </c>
    </row>
    <row r="55" spans="1:26" x14ac:dyDescent="0.15">
      <c r="A55" s="234"/>
      <c r="B55" s="242"/>
      <c r="C55" s="236"/>
      <c r="D55" s="260"/>
      <c r="E55" s="238"/>
      <c r="F55" s="261"/>
      <c r="G55" s="242"/>
      <c r="H55" s="236"/>
      <c r="I55" s="262"/>
      <c r="J55" s="238"/>
      <c r="K55" s="261"/>
      <c r="L55" s="242"/>
      <c r="M55" s="236"/>
      <c r="N55" s="263"/>
      <c r="O55" s="238"/>
      <c r="P55" s="261"/>
      <c r="Q55" s="263"/>
      <c r="R55" s="242"/>
      <c r="S55" s="263"/>
      <c r="T55" s="238"/>
      <c r="U55" s="261"/>
      <c r="V55" s="242"/>
      <c r="W55" s="236"/>
      <c r="X55" s="263"/>
      <c r="Y55" s="238"/>
      <c r="Z55" s="261"/>
    </row>
    <row r="56" spans="1:26" x14ac:dyDescent="0.15">
      <c r="A56" s="264" t="s">
        <v>1</v>
      </c>
      <c r="B56" s="265"/>
      <c r="C56" s="265"/>
      <c r="D56" s="266"/>
      <c r="E56" s="267"/>
      <c r="F56" s="268"/>
      <c r="G56" s="265"/>
      <c r="H56" s="265"/>
      <c r="I56" s="266"/>
      <c r="J56" s="267"/>
      <c r="K56" s="268"/>
      <c r="L56" s="265"/>
      <c r="M56" s="265"/>
      <c r="N56" s="265"/>
      <c r="O56" s="267"/>
      <c r="P56" s="268"/>
      <c r="Q56" s="265"/>
      <c r="R56" s="265"/>
      <c r="S56" s="265"/>
      <c r="T56" s="267"/>
      <c r="U56" s="268"/>
      <c r="V56" s="265"/>
      <c r="W56" s="265"/>
      <c r="X56" s="265"/>
      <c r="Y56" s="267"/>
      <c r="Z56" s="268"/>
    </row>
    <row r="57" spans="1:26" x14ac:dyDescent="0.15">
      <c r="A57" s="332" t="s">
        <v>367</v>
      </c>
      <c r="B57" s="332"/>
      <c r="C57" s="332"/>
      <c r="D57" s="332"/>
      <c r="E57" s="332"/>
      <c r="F57" s="332"/>
      <c r="G57" s="332"/>
      <c r="H57" s="332"/>
      <c r="I57" s="332"/>
      <c r="J57" s="332"/>
      <c r="K57" s="332"/>
      <c r="L57" s="332"/>
      <c r="M57" s="332"/>
      <c r="N57" s="332"/>
      <c r="O57" s="332"/>
      <c r="P57" s="332"/>
      <c r="Q57" s="332"/>
      <c r="R57" s="332"/>
      <c r="S57" s="332"/>
      <c r="T57" s="332"/>
      <c r="U57" s="332"/>
      <c r="V57" s="332"/>
      <c r="W57" s="285" t="s">
        <v>663</v>
      </c>
      <c r="X57" s="269"/>
      <c r="Y57" s="270"/>
      <c r="Z57" s="271" t="s">
        <v>34</v>
      </c>
    </row>
    <row r="58" spans="1:26" x14ac:dyDescent="0.15">
      <c r="A58" s="333" t="s">
        <v>368</v>
      </c>
      <c r="B58" s="333"/>
      <c r="C58" s="333"/>
      <c r="D58" s="333"/>
      <c r="E58" s="333"/>
      <c r="F58" s="333"/>
      <c r="G58" s="333"/>
      <c r="H58" s="333"/>
      <c r="I58" s="333"/>
      <c r="J58" s="333"/>
      <c r="K58" s="333"/>
      <c r="L58" s="333"/>
      <c r="M58" s="333"/>
      <c r="N58" s="333"/>
      <c r="O58" s="333"/>
      <c r="P58" s="333"/>
      <c r="Q58" s="333"/>
      <c r="R58" s="333"/>
      <c r="S58" s="333"/>
      <c r="T58" s="333"/>
      <c r="U58" s="333"/>
      <c r="V58" s="333"/>
      <c r="W58" s="285" t="s">
        <v>664</v>
      </c>
      <c r="X58" s="272"/>
      <c r="Y58" s="273"/>
      <c r="Z58" s="274"/>
    </row>
    <row r="59" spans="1:26" x14ac:dyDescent="0.15">
      <c r="A59" s="333" t="s">
        <v>28</v>
      </c>
      <c r="B59" s="334"/>
      <c r="C59" s="334"/>
      <c r="D59" s="334"/>
      <c r="E59" s="334"/>
      <c r="F59" s="334"/>
      <c r="G59" s="334"/>
      <c r="H59" s="334"/>
      <c r="I59" s="334"/>
      <c r="J59" s="334"/>
      <c r="K59" s="334"/>
      <c r="L59" s="334"/>
      <c r="M59" s="334"/>
      <c r="N59" s="334"/>
      <c r="O59" s="334"/>
      <c r="P59" s="334"/>
      <c r="Q59" s="334"/>
      <c r="R59" s="334"/>
      <c r="S59" s="334"/>
      <c r="T59" s="334"/>
      <c r="U59" s="334"/>
      <c r="V59" s="334"/>
      <c r="W59" s="273"/>
      <c r="X59" s="273"/>
      <c r="Y59" s="273"/>
      <c r="Z59" s="275"/>
    </row>
    <row r="60" spans="1:26" x14ac:dyDescent="0.15">
      <c r="A60" s="333" t="s">
        <v>294</v>
      </c>
      <c r="B60" s="334"/>
      <c r="C60" s="334"/>
      <c r="D60" s="334"/>
      <c r="E60" s="334"/>
      <c r="F60" s="334"/>
      <c r="G60" s="334"/>
      <c r="H60" s="334"/>
      <c r="I60" s="334"/>
      <c r="J60" s="334"/>
      <c r="K60" s="334"/>
      <c r="L60" s="334"/>
      <c r="M60" s="334"/>
      <c r="N60" s="334"/>
      <c r="O60" s="334"/>
      <c r="P60" s="334"/>
      <c r="Q60" s="334"/>
      <c r="R60" s="334"/>
      <c r="S60" s="334"/>
      <c r="T60" s="334"/>
      <c r="U60" s="334"/>
      <c r="V60" s="334"/>
      <c r="W60" s="273"/>
      <c r="X60" s="273"/>
      <c r="Y60" s="273"/>
      <c r="Z60" s="275"/>
    </row>
  </sheetData>
  <sheetProtection algorithmName="SHA-512" hashValue="sdZFGkUe4JFXhY22tIwleJq8YJakuPifbQdjB9JrJ1Tzl1Bo2uHvwXo/qE2R6P1MujJMiOSY/T6DYSMrOg88uQ==" saltValue="+B6ZF4hTXhPa9b/X5rxq9w==" spinCount="100000" sheet="1" objects="1" scenarios="1"/>
  <mergeCells count="42">
    <mergeCell ref="U1:U3"/>
    <mergeCell ref="V1:Y3"/>
    <mergeCell ref="G2:J3"/>
    <mergeCell ref="K2:L3"/>
    <mergeCell ref="M2:O3"/>
    <mergeCell ref="P2:Q3"/>
    <mergeCell ref="R2:T3"/>
    <mergeCell ref="G1:J1"/>
    <mergeCell ref="K1:L1"/>
    <mergeCell ref="M1:O1"/>
    <mergeCell ref="P1:Q1"/>
    <mergeCell ref="A7:A8"/>
    <mergeCell ref="Z2:Z3"/>
    <mergeCell ref="B3:F3"/>
    <mergeCell ref="B4:F4"/>
    <mergeCell ref="G4:K4"/>
    <mergeCell ref="L4:P4"/>
    <mergeCell ref="Q4:U4"/>
    <mergeCell ref="V4:Z4"/>
    <mergeCell ref="A1:A2"/>
    <mergeCell ref="B1:F2"/>
    <mergeCell ref="B5:D5"/>
    <mergeCell ref="G5:I5"/>
    <mergeCell ref="L5:N5"/>
    <mergeCell ref="Q5:S5"/>
    <mergeCell ref="V5:X5"/>
    <mergeCell ref="R1:T1"/>
    <mergeCell ref="B31:D31"/>
    <mergeCell ref="G31:I31"/>
    <mergeCell ref="L31:N31"/>
    <mergeCell ref="Q31:S31"/>
    <mergeCell ref="V31:X31"/>
    <mergeCell ref="B30:F30"/>
    <mergeCell ref="G30:K30"/>
    <mergeCell ref="L30:P30"/>
    <mergeCell ref="Q30:U30"/>
    <mergeCell ref="V30:Z30"/>
    <mergeCell ref="A57:V57"/>
    <mergeCell ref="A58:V58"/>
    <mergeCell ref="A59:V59"/>
    <mergeCell ref="A60:V60"/>
    <mergeCell ref="A33:A36"/>
  </mergeCells>
  <phoneticPr fontId="4"/>
  <dataValidations count="6">
    <dataValidation imeMode="disabled" allowBlank="1" showInputMessage="1" showErrorMessage="1" errorTitle="入力エラー" error="入力された部数は販売店の持ち部数を超えています。_x000a_表示部数以下の数字を入力して下さい。" sqref="F36:F53" xr:uid="{53E462F9-7045-4B0A-B8EE-18E19A35971B}"/>
    <dataValidation type="whole" imeMode="disabled" allowBlank="1" showInputMessage="1" showErrorMessage="1" sqref="F7 Z7:Z10" xr:uid="{460196A3-1583-492B-B02A-0FBADCEB93B9}">
      <formula1>0</formula1>
      <formula2>0</formula2>
    </dataValidation>
    <dataValidation type="whole" imeMode="disabled" allowBlank="1" showInputMessage="1" showErrorMessage="1" errorTitle="入力エラー" error="入力された部数は販売店の持ち部数を超えています。_x000a_表示部数以下の数字を入力して下さい。" sqref="P32 U32 U35 Z32:Z35 Z37:Z41" xr:uid="{19606C11-EBE9-4BFD-BC65-CBBADF71AA74}">
      <formula1>0</formula1>
      <formula2>0</formula2>
    </dataValidation>
    <dataValidation type="whole" imeMode="disabled" allowBlank="1" showInputMessage="1" showErrorMessage="1" errorTitle="入力エラー" error="入力された部数は販売店の持ち部数を超えています。_x000a_表示部数以下の数字を入力して下さい。" sqref="U43 Z42" xr:uid="{CA378F43-80A3-4112-AC95-69EABF46EDC8}">
      <formula1>0</formula1>
      <formula2>#REF!</formula2>
    </dataValidation>
    <dataValidation type="whole" imeMode="disabled" allowBlank="1" showInputMessage="1" showErrorMessage="1" sqref="U13" xr:uid="{ECFCD79A-345E-4683-A3B3-9A70964E5352}">
      <formula1>0</formula1>
      <formula2>T12</formula2>
    </dataValidation>
    <dataValidation type="whole" imeMode="disabled" allowBlank="1" showErrorMessage="1" errorTitle="入力エラー" error="入力された部数は販売店の持ち部数を超えています。_x000a_表示部数以下の数字を入力して下さい。" sqref="F32:F35 K6:K10 P6 F6 F8:F10 K32:K35 U6:U12 Z6 U36:U42 U33:U34 Z36" xr:uid="{343F190F-B406-4F3A-9D5B-A12F6CF0DED7}">
      <formula1>0</formula1>
      <formula2>E6</formula2>
    </dataValidation>
  </dataValidations>
  <printOptions horizontalCentered="1" verticalCentered="1"/>
  <pageMargins left="0.19685039370078741" right="0" top="0" bottom="0.19685039370078741" header="0" footer="0"/>
  <pageSetup paperSize="12" scale="88" orientation="landscape" r:id="rId1"/>
  <ignoredErrors>
    <ignoredError sqref="V1 R1:R2 M1:M2 G2 B1 B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0B2E9-DE6A-43B2-A727-4AE672097406}">
  <sheetPr>
    <tabColor theme="1"/>
    <pageSetUpPr fitToPage="1"/>
  </sheetPr>
  <dimension ref="A1:Z60"/>
  <sheetViews>
    <sheetView showGridLines="0" zoomScale="85" zoomScaleNormal="85" workbookViewId="0">
      <selection activeCell="B1" sqref="B1:F2"/>
    </sheetView>
  </sheetViews>
  <sheetFormatPr defaultRowHeight="13.5" x14ac:dyDescent="0.15"/>
  <cols>
    <col min="1" max="1" width="9" style="171"/>
    <col min="2" max="2" width="3.125" style="171" customWidth="1"/>
    <col min="3" max="3" width="16.625" style="171" customWidth="1"/>
    <col min="4" max="4" width="3.125" style="171" customWidth="1"/>
    <col min="5" max="6" width="8.125" style="171" customWidth="1"/>
    <col min="7" max="7" width="3.125" style="171" customWidth="1"/>
    <col min="8" max="8" width="16.625" style="171" customWidth="1"/>
    <col min="9" max="9" width="3.125" style="171" customWidth="1"/>
    <col min="10" max="11" width="8.125" style="171" customWidth="1"/>
    <col min="12" max="12" width="3.125" style="171" customWidth="1"/>
    <col min="13" max="13" width="16.625" style="171" customWidth="1"/>
    <col min="14" max="14" width="3.125" style="171" customWidth="1"/>
    <col min="15" max="16" width="8.125" style="171" customWidth="1"/>
    <col min="17" max="17" width="3.125" style="171" customWidth="1"/>
    <col min="18" max="18" width="16.625" style="171" customWidth="1"/>
    <col min="19" max="19" width="3.125" style="171" customWidth="1"/>
    <col min="20" max="21" width="8.125" style="171" customWidth="1"/>
    <col min="22" max="22" width="3.125" style="171" customWidth="1"/>
    <col min="23" max="23" width="16.625" style="171" customWidth="1"/>
    <col min="24" max="24" width="3.125" style="171" customWidth="1"/>
    <col min="25" max="26" width="8.125" style="171" customWidth="1"/>
    <col min="27" max="16384" width="9" style="171"/>
  </cols>
  <sheetData>
    <row r="1" spans="1:26" ht="18.75" customHeight="1" x14ac:dyDescent="0.15">
      <c r="A1" s="345" t="s">
        <v>29</v>
      </c>
      <c r="B1" s="347" t="str">
        <f>IF(記入欄!G2="","",記入欄!G2)</f>
        <v/>
      </c>
      <c r="C1" s="347"/>
      <c r="D1" s="347"/>
      <c r="E1" s="347"/>
      <c r="F1" s="347"/>
      <c r="G1" s="376" t="s">
        <v>33</v>
      </c>
      <c r="H1" s="377"/>
      <c r="I1" s="377"/>
      <c r="J1" s="378"/>
      <c r="K1" s="379" t="s">
        <v>3</v>
      </c>
      <c r="L1" s="380"/>
      <c r="M1" s="349" t="str">
        <f>IF(記入欄!G5="","",記入欄!G5)</f>
        <v/>
      </c>
      <c r="N1" s="349"/>
      <c r="O1" s="349"/>
      <c r="P1" s="372" t="s">
        <v>446</v>
      </c>
      <c r="Q1" s="373"/>
      <c r="R1" s="349" t="str">
        <f>IF(記入欄!G7="","",記入欄!G7)</f>
        <v/>
      </c>
      <c r="S1" s="349"/>
      <c r="T1" s="349"/>
      <c r="U1" s="350" t="s">
        <v>447</v>
      </c>
      <c r="V1" s="351" t="str">
        <f>IF(記入欄!G8="","",記入欄!G8)</f>
        <v/>
      </c>
      <c r="W1" s="352"/>
      <c r="X1" s="352"/>
      <c r="Y1" s="353"/>
      <c r="Z1" s="170" t="s">
        <v>0</v>
      </c>
    </row>
    <row r="2" spans="1:26" ht="13.5" customHeight="1" x14ac:dyDescent="0.15">
      <c r="A2" s="346"/>
      <c r="B2" s="348"/>
      <c r="C2" s="348"/>
      <c r="D2" s="348"/>
      <c r="E2" s="348"/>
      <c r="F2" s="348"/>
      <c r="G2" s="360" t="str">
        <f>IF(記入欄!G4="","",記入欄!G4)</f>
        <v/>
      </c>
      <c r="H2" s="361"/>
      <c r="I2" s="361"/>
      <c r="J2" s="362"/>
      <c r="K2" s="366" t="s">
        <v>2</v>
      </c>
      <c r="L2" s="367"/>
      <c r="M2" s="370" t="str">
        <f>IF(記入欄!G6="","",記入欄!G6)</f>
        <v/>
      </c>
      <c r="N2" s="370"/>
      <c r="O2" s="370"/>
      <c r="P2" s="372" t="s">
        <v>448</v>
      </c>
      <c r="Q2" s="373"/>
      <c r="R2" s="374">
        <f>集計表!R30</f>
        <v>0</v>
      </c>
      <c r="S2" s="374"/>
      <c r="T2" s="374"/>
      <c r="U2" s="350"/>
      <c r="V2" s="354"/>
      <c r="W2" s="355"/>
      <c r="X2" s="355"/>
      <c r="Y2" s="356"/>
      <c r="Z2" s="342">
        <v>3</v>
      </c>
    </row>
    <row r="3" spans="1:26" ht="13.5" customHeight="1" x14ac:dyDescent="0.15">
      <c r="A3" s="172" t="s">
        <v>30</v>
      </c>
      <c r="B3" s="344" t="str">
        <f>IF(記入欄!G3="","",記入欄!G3)</f>
        <v/>
      </c>
      <c r="C3" s="344"/>
      <c r="D3" s="344"/>
      <c r="E3" s="344"/>
      <c r="F3" s="344"/>
      <c r="G3" s="363"/>
      <c r="H3" s="364"/>
      <c r="I3" s="364"/>
      <c r="J3" s="365"/>
      <c r="K3" s="368"/>
      <c r="L3" s="369"/>
      <c r="M3" s="371"/>
      <c r="N3" s="371"/>
      <c r="O3" s="371"/>
      <c r="P3" s="372"/>
      <c r="Q3" s="373"/>
      <c r="R3" s="375"/>
      <c r="S3" s="375"/>
      <c r="T3" s="375"/>
      <c r="U3" s="350"/>
      <c r="V3" s="357"/>
      <c r="W3" s="358"/>
      <c r="X3" s="358"/>
      <c r="Y3" s="359"/>
      <c r="Z3" s="343"/>
    </row>
    <row r="4" spans="1:26" x14ac:dyDescent="0.15">
      <c r="A4" s="173" t="s">
        <v>14</v>
      </c>
      <c r="B4" s="335" t="s">
        <v>6</v>
      </c>
      <c r="C4" s="336"/>
      <c r="D4" s="336"/>
      <c r="E4" s="336"/>
      <c r="F4" s="337"/>
      <c r="G4" s="335" t="s">
        <v>7</v>
      </c>
      <c r="H4" s="336"/>
      <c r="I4" s="336"/>
      <c r="J4" s="336"/>
      <c r="K4" s="337"/>
      <c r="L4" s="335" t="s">
        <v>8</v>
      </c>
      <c r="M4" s="336"/>
      <c r="N4" s="336"/>
      <c r="O4" s="336"/>
      <c r="P4" s="337"/>
      <c r="Q4" s="335" t="s">
        <v>10</v>
      </c>
      <c r="R4" s="336"/>
      <c r="S4" s="336"/>
      <c r="T4" s="336"/>
      <c r="U4" s="337"/>
      <c r="V4" s="335" t="s">
        <v>11</v>
      </c>
      <c r="W4" s="336"/>
      <c r="X4" s="336"/>
      <c r="Y4" s="336"/>
      <c r="Z4" s="337"/>
    </row>
    <row r="5" spans="1:26" ht="14.25" x14ac:dyDescent="0.15">
      <c r="A5" s="174">
        <v>34</v>
      </c>
      <c r="B5" s="338" t="s">
        <v>15</v>
      </c>
      <c r="C5" s="339"/>
      <c r="D5" s="340"/>
      <c r="E5" s="175" t="s">
        <v>16</v>
      </c>
      <c r="F5" s="176" t="s">
        <v>17</v>
      </c>
      <c r="G5" s="338" t="s">
        <v>15</v>
      </c>
      <c r="H5" s="339"/>
      <c r="I5" s="340"/>
      <c r="J5" s="175" t="s">
        <v>16</v>
      </c>
      <c r="K5" s="176" t="s">
        <v>17</v>
      </c>
      <c r="L5" s="338" t="s">
        <v>15</v>
      </c>
      <c r="M5" s="339"/>
      <c r="N5" s="340"/>
      <c r="O5" s="175" t="s">
        <v>16</v>
      </c>
      <c r="P5" s="176" t="s">
        <v>17</v>
      </c>
      <c r="Q5" s="338" t="s">
        <v>15</v>
      </c>
      <c r="R5" s="339"/>
      <c r="S5" s="340"/>
      <c r="T5" s="175" t="s">
        <v>16</v>
      </c>
      <c r="U5" s="176" t="s">
        <v>17</v>
      </c>
      <c r="V5" s="338" t="s">
        <v>15</v>
      </c>
      <c r="W5" s="339"/>
      <c r="X5" s="340"/>
      <c r="Y5" s="175" t="s">
        <v>16</v>
      </c>
      <c r="Z5" s="176" t="s">
        <v>17</v>
      </c>
    </row>
    <row r="6" spans="1:26" x14ac:dyDescent="0.15">
      <c r="A6" s="177" t="s">
        <v>455</v>
      </c>
      <c r="B6" s="178"/>
      <c r="C6" s="12" t="s">
        <v>75</v>
      </c>
      <c r="D6" s="13"/>
      <c r="E6" s="14">
        <v>550</v>
      </c>
      <c r="F6" s="179"/>
      <c r="G6" s="180"/>
      <c r="H6" s="12" t="s">
        <v>71</v>
      </c>
      <c r="I6" s="16"/>
      <c r="J6" s="162" t="s">
        <v>285</v>
      </c>
      <c r="K6" s="179"/>
      <c r="L6" s="182"/>
      <c r="M6" s="183"/>
      <c r="N6" s="184"/>
      <c r="O6" s="185"/>
      <c r="P6" s="179"/>
      <c r="Q6" s="181"/>
      <c r="R6" s="12" t="s">
        <v>328</v>
      </c>
      <c r="S6" s="16"/>
      <c r="T6" s="14">
        <v>3600</v>
      </c>
      <c r="U6" s="179"/>
      <c r="V6" s="181"/>
      <c r="W6" s="318" t="s">
        <v>71</v>
      </c>
      <c r="X6" s="317"/>
      <c r="Y6" s="322" t="s">
        <v>285</v>
      </c>
      <c r="Z6" s="179"/>
    </row>
    <row r="7" spans="1:26" ht="13.5" customHeight="1" x14ac:dyDescent="0.15">
      <c r="A7" s="341" t="s">
        <v>453</v>
      </c>
      <c r="B7" s="186"/>
      <c r="C7" s="20" t="s">
        <v>73</v>
      </c>
      <c r="D7" s="21"/>
      <c r="E7" s="22">
        <v>1100</v>
      </c>
      <c r="F7" s="188"/>
      <c r="G7" s="189"/>
      <c r="H7" s="24" t="s">
        <v>328</v>
      </c>
      <c r="I7" s="25"/>
      <c r="J7" s="22">
        <v>370</v>
      </c>
      <c r="K7" s="188"/>
      <c r="L7" s="192"/>
      <c r="M7" s="193"/>
      <c r="N7" s="194"/>
      <c r="O7" s="195"/>
      <c r="P7" s="188"/>
      <c r="Q7" s="191"/>
      <c r="R7" s="24" t="s">
        <v>329</v>
      </c>
      <c r="S7" s="25"/>
      <c r="T7" s="22">
        <v>5100</v>
      </c>
      <c r="U7" s="188"/>
      <c r="V7" s="192"/>
      <c r="W7" s="196"/>
      <c r="X7" s="194"/>
      <c r="Y7" s="197"/>
      <c r="Z7" s="188"/>
    </row>
    <row r="8" spans="1:26" x14ac:dyDescent="0.15">
      <c r="A8" s="341"/>
      <c r="B8" s="198"/>
      <c r="C8" s="24" t="s">
        <v>70</v>
      </c>
      <c r="D8" s="21"/>
      <c r="E8" s="22">
        <v>1470</v>
      </c>
      <c r="F8" s="188"/>
      <c r="G8" s="189"/>
      <c r="H8" s="24" t="s">
        <v>72</v>
      </c>
      <c r="I8" s="25"/>
      <c r="J8" s="161" t="s">
        <v>285</v>
      </c>
      <c r="K8" s="188"/>
      <c r="L8" s="192"/>
      <c r="M8" s="193"/>
      <c r="N8" s="194"/>
      <c r="O8" s="195"/>
      <c r="P8" s="188"/>
      <c r="Q8" s="191"/>
      <c r="R8" s="24" t="s">
        <v>403</v>
      </c>
      <c r="S8" s="25"/>
      <c r="T8" s="22">
        <v>3050</v>
      </c>
      <c r="U8" s="188"/>
      <c r="V8" s="192"/>
      <c r="W8" s="196"/>
      <c r="X8" s="194"/>
      <c r="Y8" s="197"/>
      <c r="Z8" s="188"/>
    </row>
    <row r="9" spans="1:26" x14ac:dyDescent="0.15">
      <c r="A9" s="341"/>
      <c r="B9" s="189"/>
      <c r="C9" s="24" t="s">
        <v>282</v>
      </c>
      <c r="D9" s="21"/>
      <c r="E9" s="22">
        <v>250</v>
      </c>
      <c r="F9" s="188"/>
      <c r="G9" s="189"/>
      <c r="H9" s="24" t="s">
        <v>329</v>
      </c>
      <c r="I9" s="25"/>
      <c r="J9" s="22">
        <v>430</v>
      </c>
      <c r="K9" s="188"/>
      <c r="L9" s="192"/>
      <c r="M9" s="193"/>
      <c r="N9" s="194"/>
      <c r="O9" s="195"/>
      <c r="P9" s="188"/>
      <c r="Q9" s="191"/>
      <c r="R9" s="24" t="s">
        <v>68</v>
      </c>
      <c r="S9" s="25"/>
      <c r="T9" s="22">
        <v>1100</v>
      </c>
      <c r="U9" s="188"/>
      <c r="V9" s="192"/>
      <c r="W9" s="196"/>
      <c r="X9" s="194"/>
      <c r="Y9" s="197"/>
      <c r="Z9" s="188"/>
    </row>
    <row r="10" spans="1:26" x14ac:dyDescent="0.15">
      <c r="A10" s="341"/>
      <c r="B10" s="212"/>
      <c r="C10" s="201"/>
      <c r="D10" s="194"/>
      <c r="E10" s="202"/>
      <c r="F10" s="203"/>
      <c r="G10" s="191"/>
      <c r="H10" s="165" t="s">
        <v>69</v>
      </c>
      <c r="I10" s="25"/>
      <c r="J10" s="161" t="s">
        <v>285</v>
      </c>
      <c r="K10" s="188"/>
      <c r="L10" s="192"/>
      <c r="M10" s="193"/>
      <c r="N10" s="194"/>
      <c r="O10" s="195"/>
      <c r="P10" s="188"/>
      <c r="Q10" s="191"/>
      <c r="R10" s="24" t="s">
        <v>67</v>
      </c>
      <c r="S10" s="25"/>
      <c r="T10" s="22">
        <v>680</v>
      </c>
      <c r="U10" s="188"/>
      <c r="V10" s="192"/>
      <c r="W10" s="196"/>
      <c r="X10" s="194"/>
      <c r="Y10" s="197"/>
      <c r="Z10" s="188"/>
    </row>
    <row r="11" spans="1:26" x14ac:dyDescent="0.15">
      <c r="A11" s="199" t="s">
        <v>18</v>
      </c>
      <c r="B11" s="194"/>
      <c r="C11" s="201"/>
      <c r="D11" s="194"/>
      <c r="E11" s="202"/>
      <c r="F11" s="203"/>
      <c r="G11" s="191"/>
      <c r="H11" s="31" t="s">
        <v>403</v>
      </c>
      <c r="I11" s="32"/>
      <c r="J11" s="22">
        <v>300</v>
      </c>
      <c r="K11" s="188"/>
      <c r="L11" s="194"/>
      <c r="M11" s="194"/>
      <c r="N11" s="206"/>
      <c r="O11" s="195"/>
      <c r="P11" s="188"/>
      <c r="Q11" s="207"/>
      <c r="R11" s="24" t="s">
        <v>66</v>
      </c>
      <c r="S11" s="34"/>
      <c r="T11" s="22">
        <v>810</v>
      </c>
      <c r="U11" s="188"/>
      <c r="V11" s="208"/>
      <c r="W11" s="196"/>
      <c r="X11" s="209"/>
      <c r="Y11" s="197"/>
      <c r="Z11" s="188"/>
    </row>
    <row r="12" spans="1:26" x14ac:dyDescent="0.15">
      <c r="A12" s="204"/>
      <c r="B12" s="194"/>
      <c r="C12" s="201"/>
      <c r="D12" s="194"/>
      <c r="E12" s="210"/>
      <c r="F12" s="203"/>
      <c r="G12" s="194"/>
      <c r="H12" s="201"/>
      <c r="I12" s="212"/>
      <c r="J12" s="195"/>
      <c r="K12" s="188"/>
      <c r="L12" s="194"/>
      <c r="M12" s="194"/>
      <c r="N12" s="212"/>
      <c r="O12" s="195"/>
      <c r="P12" s="188"/>
      <c r="Q12" s="191"/>
      <c r="R12" s="24" t="s">
        <v>65</v>
      </c>
      <c r="S12" s="25"/>
      <c r="T12" s="22">
        <v>390</v>
      </c>
      <c r="U12" s="188"/>
      <c r="V12" s="192"/>
      <c r="W12" s="193"/>
      <c r="X12" s="194"/>
      <c r="Y12" s="195"/>
      <c r="Z12" s="188"/>
    </row>
    <row r="13" spans="1:26" x14ac:dyDescent="0.15">
      <c r="A13" s="204"/>
      <c r="B13" s="194"/>
      <c r="C13" s="194"/>
      <c r="D13" s="194"/>
      <c r="E13" s="202"/>
      <c r="F13" s="203"/>
      <c r="G13" s="194"/>
      <c r="H13" s="201"/>
      <c r="I13" s="212"/>
      <c r="J13" s="195"/>
      <c r="K13" s="188"/>
      <c r="L13" s="194"/>
      <c r="M13" s="194"/>
      <c r="N13" s="212"/>
      <c r="O13" s="195"/>
      <c r="P13" s="188"/>
      <c r="Q13" s="191"/>
      <c r="R13" s="24" t="s">
        <v>646</v>
      </c>
      <c r="S13" s="25"/>
      <c r="T13" s="22">
        <v>3340</v>
      </c>
      <c r="U13" s="188"/>
      <c r="V13" s="192"/>
      <c r="W13" s="193"/>
      <c r="X13" s="194"/>
      <c r="Y13" s="195"/>
      <c r="Z13" s="188"/>
    </row>
    <row r="14" spans="1:26" x14ac:dyDescent="0.15">
      <c r="A14" s="204"/>
      <c r="B14" s="194"/>
      <c r="C14" s="194"/>
      <c r="D14" s="194"/>
      <c r="E14" s="202"/>
      <c r="F14" s="203"/>
      <c r="G14" s="194"/>
      <c r="H14" s="201"/>
      <c r="I14" s="212"/>
      <c r="J14" s="195"/>
      <c r="K14" s="188"/>
      <c r="L14" s="194"/>
      <c r="M14" s="194"/>
      <c r="N14" s="212"/>
      <c r="O14" s="195"/>
      <c r="P14" s="188"/>
      <c r="Q14" s="191"/>
      <c r="R14" s="24" t="s">
        <v>647</v>
      </c>
      <c r="S14" s="25"/>
      <c r="T14" s="22">
        <v>2500</v>
      </c>
      <c r="U14" s="188"/>
      <c r="V14" s="192"/>
      <c r="W14" s="193"/>
      <c r="X14" s="194"/>
      <c r="Y14" s="195"/>
      <c r="Z14" s="188"/>
    </row>
    <row r="15" spans="1:26" x14ac:dyDescent="0.15">
      <c r="A15" s="204"/>
      <c r="B15" s="194"/>
      <c r="C15" s="194"/>
      <c r="D15" s="194"/>
      <c r="E15" s="202"/>
      <c r="F15" s="203"/>
      <c r="G15" s="194"/>
      <c r="H15" s="201"/>
      <c r="I15" s="212"/>
      <c r="J15" s="195"/>
      <c r="K15" s="188"/>
      <c r="L15" s="194"/>
      <c r="M15" s="194"/>
      <c r="N15" s="212"/>
      <c r="O15" s="195"/>
      <c r="P15" s="188"/>
      <c r="Q15" s="191"/>
      <c r="R15" s="24" t="s">
        <v>648</v>
      </c>
      <c r="S15" s="25"/>
      <c r="T15" s="22">
        <v>3260</v>
      </c>
      <c r="U15" s="188"/>
      <c r="V15" s="192"/>
      <c r="W15" s="193"/>
      <c r="X15" s="194"/>
      <c r="Y15" s="195"/>
      <c r="Z15" s="188"/>
    </row>
    <row r="16" spans="1:26" x14ac:dyDescent="0.15">
      <c r="A16" s="204"/>
      <c r="B16" s="194"/>
      <c r="C16" s="194"/>
      <c r="D16" s="194"/>
      <c r="E16" s="202"/>
      <c r="F16" s="203"/>
      <c r="G16" s="194"/>
      <c r="H16" s="194"/>
      <c r="I16" s="194"/>
      <c r="J16" s="202"/>
      <c r="K16" s="188"/>
      <c r="L16" s="194"/>
      <c r="M16" s="194"/>
      <c r="N16" s="212"/>
      <c r="O16" s="195"/>
      <c r="P16" s="188"/>
      <c r="Q16" s="191"/>
      <c r="R16" s="24" t="s">
        <v>649</v>
      </c>
      <c r="S16" s="25"/>
      <c r="T16" s="22">
        <v>3560</v>
      </c>
      <c r="U16" s="188"/>
      <c r="V16" s="192"/>
      <c r="W16" s="193"/>
      <c r="X16" s="194"/>
      <c r="Y16" s="195"/>
      <c r="Z16" s="188"/>
    </row>
    <row r="17" spans="1:26" x14ac:dyDescent="0.15">
      <c r="A17" s="204"/>
      <c r="B17" s="194"/>
      <c r="C17" s="194"/>
      <c r="D17" s="194"/>
      <c r="E17" s="202"/>
      <c r="F17" s="203"/>
      <c r="G17" s="194"/>
      <c r="H17" s="194"/>
      <c r="I17" s="194"/>
      <c r="J17" s="202"/>
      <c r="K17" s="188"/>
      <c r="L17" s="194"/>
      <c r="M17" s="194"/>
      <c r="N17" s="214"/>
      <c r="O17" s="195"/>
      <c r="P17" s="188"/>
      <c r="Q17" s="311"/>
      <c r="R17" s="24" t="s">
        <v>64</v>
      </c>
      <c r="S17" s="39"/>
      <c r="T17" s="22">
        <v>1100</v>
      </c>
      <c r="U17" s="188"/>
      <c r="V17" s="216"/>
      <c r="W17" s="193"/>
      <c r="X17" s="215"/>
      <c r="Y17" s="195"/>
      <c r="Z17" s="188"/>
    </row>
    <row r="18" spans="1:26" x14ac:dyDescent="0.15">
      <c r="A18" s="204"/>
      <c r="B18" s="194"/>
      <c r="C18" s="194"/>
      <c r="D18" s="194"/>
      <c r="E18" s="202"/>
      <c r="F18" s="203"/>
      <c r="G18" s="194"/>
      <c r="H18" s="194"/>
      <c r="I18" s="194"/>
      <c r="J18" s="202"/>
      <c r="K18" s="188"/>
      <c r="L18" s="194"/>
      <c r="M18" s="194"/>
      <c r="N18" s="212"/>
      <c r="O18" s="195"/>
      <c r="P18" s="188"/>
      <c r="Q18" s="191"/>
      <c r="R18" s="24" t="s">
        <v>63</v>
      </c>
      <c r="S18" s="25"/>
      <c r="T18" s="22">
        <v>1800</v>
      </c>
      <c r="U18" s="188"/>
      <c r="V18" s="192"/>
      <c r="W18" s="193"/>
      <c r="X18" s="194"/>
      <c r="Y18" s="195"/>
      <c r="Z18" s="188"/>
    </row>
    <row r="19" spans="1:26" x14ac:dyDescent="0.15">
      <c r="A19" s="204"/>
      <c r="B19" s="194"/>
      <c r="C19" s="194"/>
      <c r="D19" s="194"/>
      <c r="E19" s="202"/>
      <c r="F19" s="203"/>
      <c r="G19" s="192"/>
      <c r="H19" s="193"/>
      <c r="I19" s="194"/>
      <c r="J19" s="195"/>
      <c r="K19" s="188"/>
      <c r="L19" s="194"/>
      <c r="M19" s="194"/>
      <c r="N19" s="212"/>
      <c r="O19" s="195"/>
      <c r="P19" s="188"/>
      <c r="Q19" s="191"/>
      <c r="R19" s="24" t="s">
        <v>62</v>
      </c>
      <c r="S19" s="25"/>
      <c r="T19" s="22">
        <v>1600</v>
      </c>
      <c r="U19" s="188"/>
      <c r="V19" s="192"/>
      <c r="W19" s="193"/>
      <c r="X19" s="194"/>
      <c r="Y19" s="195"/>
      <c r="Z19" s="188"/>
    </row>
    <row r="20" spans="1:26" x14ac:dyDescent="0.15">
      <c r="A20" s="217"/>
      <c r="B20" s="192"/>
      <c r="C20" s="193"/>
      <c r="D20" s="193"/>
      <c r="E20" s="195"/>
      <c r="F20" s="188"/>
      <c r="G20" s="192"/>
      <c r="H20" s="193"/>
      <c r="I20" s="194"/>
      <c r="J20" s="195"/>
      <c r="K20" s="188"/>
      <c r="L20" s="192"/>
      <c r="M20" s="193"/>
      <c r="N20" s="194"/>
      <c r="O20" s="195"/>
      <c r="P20" s="188"/>
      <c r="Q20" s="194"/>
      <c r="R20" s="192"/>
      <c r="S20" s="194"/>
      <c r="T20" s="195"/>
      <c r="U20" s="188"/>
      <c r="V20" s="192"/>
      <c r="W20" s="193"/>
      <c r="X20" s="194"/>
      <c r="Y20" s="195"/>
      <c r="Z20" s="188"/>
    </row>
    <row r="21" spans="1:26" x14ac:dyDescent="0.15">
      <c r="A21" s="204"/>
      <c r="B21" s="218"/>
      <c r="C21" s="193"/>
      <c r="D21" s="219"/>
      <c r="E21" s="195"/>
      <c r="F21" s="188"/>
      <c r="G21" s="218"/>
      <c r="H21" s="193"/>
      <c r="I21" s="220"/>
      <c r="J21" s="195"/>
      <c r="K21" s="188"/>
      <c r="L21" s="218"/>
      <c r="M21" s="193"/>
      <c r="N21" s="221"/>
      <c r="O21" s="195"/>
      <c r="P21" s="188"/>
      <c r="Q21" s="221"/>
      <c r="R21" s="192"/>
      <c r="S21" s="221"/>
      <c r="T21" s="195"/>
      <c r="U21" s="188"/>
      <c r="V21" s="218"/>
      <c r="W21" s="193"/>
      <c r="X21" s="221"/>
      <c r="Y21" s="195"/>
      <c r="Z21" s="188"/>
    </row>
    <row r="22" spans="1:26" x14ac:dyDescent="0.15">
      <c r="A22" s="222"/>
      <c r="B22" s="218"/>
      <c r="C22" s="193"/>
      <c r="D22" s="219"/>
      <c r="E22" s="195"/>
      <c r="F22" s="188"/>
      <c r="G22" s="218"/>
      <c r="H22" s="193"/>
      <c r="I22" s="220"/>
      <c r="J22" s="195"/>
      <c r="K22" s="188"/>
      <c r="L22" s="218"/>
      <c r="M22" s="193"/>
      <c r="N22" s="221"/>
      <c r="O22" s="195"/>
      <c r="P22" s="188"/>
      <c r="Q22" s="221"/>
      <c r="R22" s="192"/>
      <c r="S22" s="221"/>
      <c r="T22" s="195"/>
      <c r="U22" s="188"/>
      <c r="V22" s="218"/>
      <c r="W22" s="193"/>
      <c r="X22" s="221"/>
      <c r="Y22" s="195"/>
      <c r="Z22" s="188"/>
    </row>
    <row r="23" spans="1:26" x14ac:dyDescent="0.15">
      <c r="A23" s="222"/>
      <c r="B23" s="218"/>
      <c r="C23" s="193"/>
      <c r="D23" s="219"/>
      <c r="E23" s="195"/>
      <c r="F23" s="188"/>
      <c r="G23" s="218"/>
      <c r="H23" s="193"/>
      <c r="I23" s="220"/>
      <c r="J23" s="195"/>
      <c r="K23" s="188"/>
      <c r="L23" s="218"/>
      <c r="M23" s="193"/>
      <c r="N23" s="221"/>
      <c r="O23" s="195"/>
      <c r="P23" s="188"/>
      <c r="Q23" s="221"/>
      <c r="R23" s="192"/>
      <c r="S23" s="221"/>
      <c r="T23" s="195"/>
      <c r="U23" s="188"/>
      <c r="V23" s="218"/>
      <c r="W23" s="193"/>
      <c r="X23" s="221"/>
      <c r="Y23" s="195"/>
      <c r="Z23" s="188"/>
    </row>
    <row r="24" spans="1:26" x14ac:dyDescent="0.15">
      <c r="A24" s="204"/>
      <c r="B24" s="218"/>
      <c r="C24" s="193"/>
      <c r="D24" s="219"/>
      <c r="E24" s="195"/>
      <c r="F24" s="188"/>
      <c r="G24" s="192"/>
      <c r="H24" s="193"/>
      <c r="I24" s="220"/>
      <c r="J24" s="195"/>
      <c r="K24" s="188"/>
      <c r="L24" s="192"/>
      <c r="M24" s="193"/>
      <c r="N24" s="194"/>
      <c r="O24" s="195"/>
      <c r="P24" s="188"/>
      <c r="Q24" s="194"/>
      <c r="R24" s="192"/>
      <c r="S24" s="194"/>
      <c r="T24" s="195"/>
      <c r="U24" s="188"/>
      <c r="V24" s="192"/>
      <c r="W24" s="193"/>
      <c r="X24" s="194"/>
      <c r="Y24" s="195"/>
      <c r="Z24" s="188"/>
    </row>
    <row r="25" spans="1:26" x14ac:dyDescent="0.15">
      <c r="A25" s="204"/>
      <c r="B25" s="192"/>
      <c r="C25" s="193"/>
      <c r="D25" s="219"/>
      <c r="E25" s="195"/>
      <c r="F25" s="188"/>
      <c r="G25" s="192"/>
      <c r="H25" s="193"/>
      <c r="I25" s="220"/>
      <c r="J25" s="195"/>
      <c r="K25" s="188"/>
      <c r="L25" s="192"/>
      <c r="M25" s="193"/>
      <c r="N25" s="194"/>
      <c r="O25" s="195"/>
      <c r="P25" s="188"/>
      <c r="Q25" s="194"/>
      <c r="R25" s="192"/>
      <c r="S25" s="194"/>
      <c r="T25" s="195"/>
      <c r="U25" s="188"/>
      <c r="V25" s="192"/>
      <c r="W25" s="193"/>
      <c r="X25" s="194"/>
      <c r="Y25" s="195"/>
      <c r="Z25" s="188"/>
    </row>
    <row r="26" spans="1:26" x14ac:dyDescent="0.15">
      <c r="A26" s="223">
        <f>SUM(F28,K28,P28,U28,Z28)</f>
        <v>0</v>
      </c>
      <c r="B26" s="192"/>
      <c r="C26" s="193"/>
      <c r="D26" s="219"/>
      <c r="E26" s="195"/>
      <c r="F26" s="188"/>
      <c r="G26" s="192"/>
      <c r="H26" s="193"/>
      <c r="I26" s="220"/>
      <c r="J26" s="195"/>
      <c r="K26" s="188"/>
      <c r="L26" s="192"/>
      <c r="M26" s="193"/>
      <c r="N26" s="194"/>
      <c r="O26" s="195"/>
      <c r="P26" s="188"/>
      <c r="Q26" s="194"/>
      <c r="R26" s="192"/>
      <c r="S26" s="194"/>
      <c r="T26" s="195"/>
      <c r="U26" s="188"/>
      <c r="V26" s="192"/>
      <c r="W26" s="193"/>
      <c r="X26" s="194"/>
      <c r="Y26" s="195"/>
      <c r="Z26" s="188"/>
    </row>
    <row r="27" spans="1:26" x14ac:dyDescent="0.15">
      <c r="A27" s="204"/>
      <c r="B27" s="192"/>
      <c r="C27" s="193"/>
      <c r="D27" s="219"/>
      <c r="E27" s="195"/>
      <c r="F27" s="188"/>
      <c r="G27" s="192"/>
      <c r="H27" s="193"/>
      <c r="I27" s="220"/>
      <c r="J27" s="195"/>
      <c r="K27" s="188"/>
      <c r="L27" s="192"/>
      <c r="M27" s="193"/>
      <c r="N27" s="194"/>
      <c r="O27" s="195"/>
      <c r="P27" s="188"/>
      <c r="Q27" s="194"/>
      <c r="R27" s="192"/>
      <c r="S27" s="194"/>
      <c r="T27" s="195"/>
      <c r="U27" s="188"/>
      <c r="V27" s="192"/>
      <c r="W27" s="193"/>
      <c r="X27" s="194"/>
      <c r="Y27" s="195"/>
      <c r="Z27" s="188"/>
    </row>
    <row r="28" spans="1:26" x14ac:dyDescent="0.15">
      <c r="A28" s="224">
        <f>SUM(E28,J28,O28,T28,Y28)</f>
        <v>36360</v>
      </c>
      <c r="B28" s="198"/>
      <c r="C28" s="225" t="s">
        <v>5</v>
      </c>
      <c r="D28" s="226"/>
      <c r="E28" s="227">
        <f>SUM(E6:E9)</f>
        <v>3370</v>
      </c>
      <c r="F28" s="228" t="str">
        <f>IF((COUNT(F6:F9)=0),"",SUM(F6:F9))</f>
        <v/>
      </c>
      <c r="G28" s="198"/>
      <c r="H28" s="225" t="s">
        <v>5</v>
      </c>
      <c r="I28" s="229"/>
      <c r="J28" s="227">
        <f>SUM(J6:J11)</f>
        <v>1100</v>
      </c>
      <c r="K28" s="228" t="str">
        <f>IF((COUNT(K6:K11)=0),"",SUM(K6:K11))</f>
        <v/>
      </c>
      <c r="L28" s="189"/>
      <c r="M28" s="187"/>
      <c r="N28" s="191"/>
      <c r="O28" s="230"/>
      <c r="P28" s="231"/>
      <c r="Q28" s="232"/>
      <c r="R28" s="233" t="s">
        <v>5</v>
      </c>
      <c r="S28" s="232"/>
      <c r="T28" s="227">
        <f>SUM(T6:T19)</f>
        <v>31890</v>
      </c>
      <c r="U28" s="228" t="str">
        <f>IF((COUNT(U6:U19)=0),"",SUM(U6:U19))</f>
        <v/>
      </c>
      <c r="V28" s="198"/>
      <c r="W28" s="225"/>
      <c r="X28" s="232"/>
      <c r="Y28" s="227"/>
      <c r="Z28" s="228"/>
    </row>
    <row r="29" spans="1:26" x14ac:dyDescent="0.15">
      <c r="A29" s="234"/>
      <c r="B29" s="235"/>
      <c r="C29" s="236"/>
      <c r="D29" s="237"/>
      <c r="E29" s="238"/>
      <c r="F29" s="239"/>
      <c r="G29" s="235"/>
      <c r="H29" s="236"/>
      <c r="I29" s="240"/>
      <c r="J29" s="238"/>
      <c r="K29" s="239"/>
      <c r="L29" s="235"/>
      <c r="M29" s="236"/>
      <c r="N29" s="241"/>
      <c r="O29" s="238"/>
      <c r="P29" s="239"/>
      <c r="Q29" s="241"/>
      <c r="R29" s="242"/>
      <c r="S29" s="241"/>
      <c r="T29" s="238"/>
      <c r="U29" s="239"/>
      <c r="V29" s="235"/>
      <c r="W29" s="236"/>
      <c r="X29" s="241"/>
      <c r="Y29" s="238"/>
      <c r="Z29" s="239"/>
    </row>
    <row r="30" spans="1:26" x14ac:dyDescent="0.15">
      <c r="A30" s="243"/>
      <c r="B30" s="335" t="s">
        <v>6</v>
      </c>
      <c r="C30" s="336"/>
      <c r="D30" s="336"/>
      <c r="E30" s="336"/>
      <c r="F30" s="337"/>
      <c r="G30" s="335" t="s">
        <v>7</v>
      </c>
      <c r="H30" s="336"/>
      <c r="I30" s="336"/>
      <c r="J30" s="336"/>
      <c r="K30" s="337"/>
      <c r="L30" s="335" t="s">
        <v>8</v>
      </c>
      <c r="M30" s="336"/>
      <c r="N30" s="336"/>
      <c r="O30" s="336"/>
      <c r="P30" s="337"/>
      <c r="Q30" s="335" t="s">
        <v>10</v>
      </c>
      <c r="R30" s="336"/>
      <c r="S30" s="336"/>
      <c r="T30" s="336"/>
      <c r="U30" s="337"/>
      <c r="V30" s="335" t="s">
        <v>11</v>
      </c>
      <c r="W30" s="336"/>
      <c r="X30" s="336"/>
      <c r="Y30" s="336"/>
      <c r="Z30" s="337"/>
    </row>
    <row r="31" spans="1:26" x14ac:dyDescent="0.15">
      <c r="A31" s="244"/>
      <c r="B31" s="338" t="s">
        <v>15</v>
      </c>
      <c r="C31" s="339"/>
      <c r="D31" s="340"/>
      <c r="E31" s="245" t="s">
        <v>16</v>
      </c>
      <c r="F31" s="246" t="s">
        <v>17</v>
      </c>
      <c r="G31" s="338" t="s">
        <v>15</v>
      </c>
      <c r="H31" s="339"/>
      <c r="I31" s="340"/>
      <c r="J31" s="245" t="s">
        <v>16</v>
      </c>
      <c r="K31" s="246" t="s">
        <v>17</v>
      </c>
      <c r="L31" s="338" t="s">
        <v>15</v>
      </c>
      <c r="M31" s="339"/>
      <c r="N31" s="340"/>
      <c r="O31" s="245" t="s">
        <v>16</v>
      </c>
      <c r="P31" s="246" t="s">
        <v>17</v>
      </c>
      <c r="Q31" s="338" t="s">
        <v>15</v>
      </c>
      <c r="R31" s="339"/>
      <c r="S31" s="340"/>
      <c r="T31" s="245" t="s">
        <v>16</v>
      </c>
      <c r="U31" s="246" t="s">
        <v>17</v>
      </c>
      <c r="V31" s="338" t="s">
        <v>15</v>
      </c>
      <c r="W31" s="339"/>
      <c r="X31" s="340"/>
      <c r="Y31" s="245" t="s">
        <v>16</v>
      </c>
      <c r="Z31" s="246" t="s">
        <v>17</v>
      </c>
    </row>
    <row r="32" spans="1:26" x14ac:dyDescent="0.15">
      <c r="A32" s="200" t="s">
        <v>456</v>
      </c>
      <c r="B32" s="186"/>
      <c r="C32" s="83" t="s">
        <v>61</v>
      </c>
      <c r="D32" s="33"/>
      <c r="E32" s="53">
        <v>200</v>
      </c>
      <c r="F32" s="247"/>
      <c r="G32" s="248"/>
      <c r="H32" s="83" t="s">
        <v>61</v>
      </c>
      <c r="I32" s="33"/>
      <c r="J32" s="53">
        <v>170</v>
      </c>
      <c r="K32" s="247"/>
      <c r="L32" s="208"/>
      <c r="M32" s="249"/>
      <c r="N32" s="208"/>
      <c r="O32" s="250"/>
      <c r="P32" s="247"/>
      <c r="Q32" s="207"/>
      <c r="R32" s="83" t="s">
        <v>330</v>
      </c>
      <c r="S32" s="33"/>
      <c r="T32" s="53">
        <v>2300</v>
      </c>
      <c r="U32" s="247"/>
      <c r="V32" s="207"/>
      <c r="W32" s="55" t="s">
        <v>283</v>
      </c>
      <c r="X32" s="56"/>
      <c r="Y32" s="164" t="s">
        <v>285</v>
      </c>
      <c r="Z32" s="247"/>
    </row>
    <row r="33" spans="1:26" ht="13.5" customHeight="1" x14ac:dyDescent="0.15">
      <c r="A33" s="331" t="s">
        <v>454</v>
      </c>
      <c r="B33" s="198"/>
      <c r="C33" s="31" t="s">
        <v>404</v>
      </c>
      <c r="D33" s="23"/>
      <c r="E33" s="22">
        <v>1030</v>
      </c>
      <c r="F33" s="247"/>
      <c r="G33" s="189"/>
      <c r="H33" s="31" t="s">
        <v>59</v>
      </c>
      <c r="I33" s="23"/>
      <c r="J33" s="22">
        <v>730</v>
      </c>
      <c r="K33" s="188"/>
      <c r="L33" s="192"/>
      <c r="M33" s="196"/>
      <c r="N33" s="194"/>
      <c r="O33" s="197"/>
      <c r="P33" s="188"/>
      <c r="Q33" s="191"/>
      <c r="R33" s="31" t="s">
        <v>407</v>
      </c>
      <c r="S33" s="23"/>
      <c r="T33" s="22">
        <v>2500</v>
      </c>
      <c r="U33" s="188"/>
      <c r="V33" s="191"/>
      <c r="W33" s="26" t="s">
        <v>57</v>
      </c>
      <c r="X33" s="43"/>
      <c r="Y33" s="161" t="s">
        <v>285</v>
      </c>
      <c r="Z33" s="188"/>
    </row>
    <row r="34" spans="1:26" x14ac:dyDescent="0.15">
      <c r="A34" s="331"/>
      <c r="B34" s="248"/>
      <c r="C34" s="31" t="s">
        <v>405</v>
      </c>
      <c r="D34" s="23"/>
      <c r="E34" s="22">
        <v>1080</v>
      </c>
      <c r="F34" s="247"/>
      <c r="G34" s="254"/>
      <c r="H34" s="25"/>
      <c r="I34" s="23"/>
      <c r="J34" s="22"/>
      <c r="K34" s="247"/>
      <c r="L34" s="255"/>
      <c r="M34" s="249"/>
      <c r="N34" s="208"/>
      <c r="O34" s="250"/>
      <c r="P34" s="247"/>
      <c r="Q34" s="256"/>
      <c r="R34" s="31" t="s">
        <v>58</v>
      </c>
      <c r="S34" s="23"/>
      <c r="T34" s="22">
        <v>2150</v>
      </c>
      <c r="U34" s="188"/>
      <c r="V34" s="256"/>
      <c r="W34" s="23"/>
      <c r="X34" s="43"/>
      <c r="Y34" s="22"/>
      <c r="Z34" s="247"/>
    </row>
    <row r="35" spans="1:26" x14ac:dyDescent="0.15">
      <c r="A35" s="331"/>
      <c r="B35" s="189"/>
      <c r="C35" s="25"/>
      <c r="D35" s="23"/>
      <c r="E35" s="22"/>
      <c r="F35" s="188"/>
      <c r="G35" s="187"/>
      <c r="H35" s="86" t="s">
        <v>44</v>
      </c>
      <c r="I35" s="23"/>
      <c r="J35" s="22"/>
      <c r="K35" s="188"/>
      <c r="L35" s="193"/>
      <c r="M35" s="194"/>
      <c r="N35" s="192"/>
      <c r="O35" s="195"/>
      <c r="P35" s="188"/>
      <c r="Q35" s="232"/>
      <c r="R35" s="31" t="s">
        <v>56</v>
      </c>
      <c r="S35" s="23"/>
      <c r="T35" s="22">
        <v>3100</v>
      </c>
      <c r="U35" s="247"/>
      <c r="V35" s="232"/>
      <c r="W35" s="320" t="s">
        <v>44</v>
      </c>
      <c r="X35" s="43"/>
      <c r="Y35" s="22"/>
      <c r="Z35" s="188"/>
    </row>
    <row r="36" spans="1:26" x14ac:dyDescent="0.15">
      <c r="A36" s="199" t="s">
        <v>18</v>
      </c>
      <c r="B36" s="187"/>
      <c r="C36" s="166" t="s">
        <v>44</v>
      </c>
      <c r="D36" s="25"/>
      <c r="E36" s="22"/>
      <c r="F36" s="188"/>
      <c r="G36" s="187"/>
      <c r="H36" s="20" t="s">
        <v>55</v>
      </c>
      <c r="I36" s="25"/>
      <c r="J36" s="22">
        <v>360</v>
      </c>
      <c r="K36" s="188"/>
      <c r="L36" s="193"/>
      <c r="M36" s="194"/>
      <c r="N36" s="192"/>
      <c r="O36" s="195"/>
      <c r="P36" s="188"/>
      <c r="Q36" s="232"/>
      <c r="R36" s="31" t="s">
        <v>408</v>
      </c>
      <c r="S36" s="23"/>
      <c r="T36" s="22">
        <v>4150</v>
      </c>
      <c r="U36" s="188"/>
      <c r="V36" s="232"/>
      <c r="W36" s="26" t="s">
        <v>53</v>
      </c>
      <c r="X36" s="25"/>
      <c r="Y36" s="161" t="s">
        <v>285</v>
      </c>
      <c r="Z36" s="188"/>
    </row>
    <row r="37" spans="1:26" x14ac:dyDescent="0.15">
      <c r="A37" s="204"/>
      <c r="B37" s="313"/>
      <c r="C37" s="20" t="s">
        <v>55</v>
      </c>
      <c r="D37" s="25"/>
      <c r="E37" s="22">
        <v>750</v>
      </c>
      <c r="F37" s="188"/>
      <c r="G37" s="187"/>
      <c r="H37" s="24" t="s">
        <v>406</v>
      </c>
      <c r="I37" s="25"/>
      <c r="J37" s="22">
        <v>260</v>
      </c>
      <c r="K37" s="188"/>
      <c r="L37" s="193"/>
      <c r="M37" s="194"/>
      <c r="N37" s="192"/>
      <c r="O37" s="195"/>
      <c r="P37" s="188"/>
      <c r="Q37" s="232"/>
      <c r="R37" s="51"/>
      <c r="S37" s="21"/>
      <c r="T37" s="22"/>
      <c r="U37" s="188"/>
      <c r="V37" s="218"/>
      <c r="W37" s="196"/>
      <c r="X37" s="221"/>
      <c r="Y37" s="197"/>
      <c r="Z37" s="188"/>
    </row>
    <row r="38" spans="1:26" x14ac:dyDescent="0.15">
      <c r="A38" s="204"/>
      <c r="B38" s="187"/>
      <c r="C38" s="24" t="s">
        <v>54</v>
      </c>
      <c r="D38" s="25"/>
      <c r="E38" s="22">
        <v>440</v>
      </c>
      <c r="F38" s="188"/>
      <c r="G38" s="187"/>
      <c r="H38" s="24" t="s">
        <v>54</v>
      </c>
      <c r="I38" s="25"/>
      <c r="J38" s="22">
        <v>450</v>
      </c>
      <c r="K38" s="188"/>
      <c r="L38" s="193"/>
      <c r="M38" s="194"/>
      <c r="N38" s="192"/>
      <c r="O38" s="195"/>
      <c r="P38" s="188"/>
      <c r="Q38" s="232"/>
      <c r="R38" s="85" t="s">
        <v>44</v>
      </c>
      <c r="S38" s="21"/>
      <c r="T38" s="22"/>
      <c r="U38" s="188"/>
      <c r="V38" s="218"/>
      <c r="W38" s="196"/>
      <c r="X38" s="194"/>
      <c r="Y38" s="197"/>
      <c r="Z38" s="188"/>
    </row>
    <row r="39" spans="1:26" x14ac:dyDescent="0.15">
      <c r="A39" s="204"/>
      <c r="B39" s="208"/>
      <c r="C39" s="194"/>
      <c r="D39" s="212"/>
      <c r="E39" s="195"/>
      <c r="F39" s="188"/>
      <c r="G39" s="194"/>
      <c r="H39" s="251"/>
      <c r="I39" s="194"/>
      <c r="J39" s="195"/>
      <c r="K39" s="188"/>
      <c r="L39" s="193"/>
      <c r="M39" s="194"/>
      <c r="N39" s="212"/>
      <c r="O39" s="195"/>
      <c r="P39" s="188"/>
      <c r="Q39" s="191"/>
      <c r="R39" s="24" t="s">
        <v>331</v>
      </c>
      <c r="S39" s="25"/>
      <c r="T39" s="161" t="s">
        <v>285</v>
      </c>
      <c r="U39" s="188"/>
      <c r="V39" s="192"/>
      <c r="W39" s="196"/>
      <c r="X39" s="194"/>
      <c r="Y39" s="197"/>
      <c r="Z39" s="188"/>
    </row>
    <row r="40" spans="1:26" x14ac:dyDescent="0.15">
      <c r="A40" s="204"/>
      <c r="B40" s="192"/>
      <c r="C40" s="255"/>
      <c r="D40" s="194"/>
      <c r="E40" s="195"/>
      <c r="F40" s="188"/>
      <c r="G40" s="194"/>
      <c r="H40" s="196"/>
      <c r="I40" s="194"/>
      <c r="J40" s="195"/>
      <c r="K40" s="188"/>
      <c r="L40" s="193"/>
      <c r="M40" s="194"/>
      <c r="N40" s="212"/>
      <c r="O40" s="195"/>
      <c r="P40" s="188"/>
      <c r="Q40" s="191"/>
      <c r="R40" s="24" t="s">
        <v>332</v>
      </c>
      <c r="S40" s="25"/>
      <c r="T40" s="22">
        <v>6300</v>
      </c>
      <c r="U40" s="188"/>
      <c r="V40" s="192"/>
      <c r="W40" s="196"/>
      <c r="X40" s="194"/>
      <c r="Y40" s="197"/>
      <c r="Z40" s="188"/>
    </row>
    <row r="41" spans="1:26" x14ac:dyDescent="0.15">
      <c r="A41" s="204"/>
      <c r="B41" s="192"/>
      <c r="C41" s="193"/>
      <c r="D41" s="194"/>
      <c r="E41" s="195"/>
      <c r="F41" s="188"/>
      <c r="G41" s="194"/>
      <c r="H41" s="196"/>
      <c r="I41" s="194"/>
      <c r="J41" s="195"/>
      <c r="K41" s="188"/>
      <c r="L41" s="193"/>
      <c r="M41" s="194"/>
      <c r="N41" s="212"/>
      <c r="O41" s="195"/>
      <c r="P41" s="188"/>
      <c r="Q41" s="191"/>
      <c r="R41" s="24" t="s">
        <v>284</v>
      </c>
      <c r="S41" s="25"/>
      <c r="T41" s="22">
        <v>2150</v>
      </c>
      <c r="U41" s="188"/>
      <c r="V41" s="192"/>
      <c r="W41" s="196"/>
      <c r="X41" s="194"/>
      <c r="Y41" s="197"/>
      <c r="Z41" s="188"/>
    </row>
    <row r="42" spans="1:26" x14ac:dyDescent="0.15">
      <c r="A42" s="204"/>
      <c r="B42" s="192"/>
      <c r="C42" s="193"/>
      <c r="D42" s="194"/>
      <c r="E42" s="195"/>
      <c r="F42" s="188"/>
      <c r="G42" s="194"/>
      <c r="H42" s="196"/>
      <c r="I42" s="194"/>
      <c r="J42" s="195"/>
      <c r="K42" s="188"/>
      <c r="L42" s="194"/>
      <c r="M42" s="255"/>
      <c r="N42" s="194"/>
      <c r="O42" s="195"/>
      <c r="P42" s="188"/>
      <c r="Q42" s="191"/>
      <c r="R42" s="24" t="s">
        <v>409</v>
      </c>
      <c r="S42" s="25"/>
      <c r="T42" s="22">
        <v>5510</v>
      </c>
      <c r="U42" s="188"/>
      <c r="V42" s="258"/>
      <c r="W42" s="196"/>
      <c r="X42" s="194"/>
      <c r="Y42" s="195"/>
      <c r="Z42" s="188"/>
    </row>
    <row r="43" spans="1:26" x14ac:dyDescent="0.15">
      <c r="A43" s="204"/>
      <c r="B43" s="192"/>
      <c r="C43" s="193"/>
      <c r="D43" s="194"/>
      <c r="E43" s="195"/>
      <c r="F43" s="188"/>
      <c r="G43" s="194"/>
      <c r="H43" s="196"/>
      <c r="I43" s="194"/>
      <c r="J43" s="195"/>
      <c r="K43" s="188"/>
      <c r="L43" s="194"/>
      <c r="M43" s="193"/>
      <c r="N43" s="194"/>
      <c r="O43" s="195"/>
      <c r="P43" s="188"/>
      <c r="Q43" s="194"/>
      <c r="R43" s="213"/>
      <c r="S43" s="194"/>
      <c r="T43" s="195"/>
      <c r="U43" s="188"/>
      <c r="V43" s="192"/>
      <c r="W43" s="193"/>
      <c r="X43" s="194"/>
      <c r="Y43" s="195"/>
      <c r="Z43" s="188"/>
    </row>
    <row r="44" spans="1:26" x14ac:dyDescent="0.15">
      <c r="A44" s="204"/>
      <c r="B44" s="192"/>
      <c r="C44" s="193"/>
      <c r="D44" s="194"/>
      <c r="E44" s="195"/>
      <c r="F44" s="188"/>
      <c r="G44" s="194"/>
      <c r="H44" s="193"/>
      <c r="I44" s="194"/>
      <c r="J44" s="195"/>
      <c r="K44" s="188"/>
      <c r="L44" s="194"/>
      <c r="M44" s="193"/>
      <c r="N44" s="194"/>
      <c r="O44" s="195"/>
      <c r="P44" s="188"/>
      <c r="Q44" s="194"/>
      <c r="R44" s="192"/>
      <c r="S44" s="194"/>
      <c r="T44" s="259"/>
      <c r="U44" s="188"/>
      <c r="V44" s="192"/>
      <c r="W44" s="193"/>
      <c r="X44" s="194"/>
      <c r="Y44" s="195"/>
      <c r="Z44" s="188"/>
    </row>
    <row r="45" spans="1:26" x14ac:dyDescent="0.15">
      <c r="A45" s="204"/>
      <c r="B45" s="216"/>
      <c r="C45" s="193"/>
      <c r="D45" s="194"/>
      <c r="E45" s="195"/>
      <c r="F45" s="188"/>
      <c r="G45" s="194"/>
      <c r="H45" s="193"/>
      <c r="I45" s="194"/>
      <c r="J45" s="195"/>
      <c r="K45" s="188"/>
      <c r="L45" s="194"/>
      <c r="M45" s="193"/>
      <c r="N45" s="194"/>
      <c r="O45" s="195"/>
      <c r="P45" s="188"/>
      <c r="Q45" s="194"/>
      <c r="R45" s="192"/>
      <c r="S45" s="194"/>
      <c r="T45" s="195"/>
      <c r="U45" s="188"/>
      <c r="V45" s="192"/>
      <c r="W45" s="193"/>
      <c r="X45" s="194"/>
      <c r="Y45" s="195"/>
      <c r="Z45" s="188"/>
    </row>
    <row r="46" spans="1:26" x14ac:dyDescent="0.15">
      <c r="A46" s="204"/>
      <c r="B46" s="193"/>
      <c r="C46" s="193"/>
      <c r="D46" s="193"/>
      <c r="E46" s="195"/>
      <c r="F46" s="188"/>
      <c r="G46" s="193"/>
      <c r="H46" s="193"/>
      <c r="I46" s="193"/>
      <c r="J46" s="195"/>
      <c r="K46" s="188"/>
      <c r="L46" s="193"/>
      <c r="M46" s="193"/>
      <c r="N46" s="193"/>
      <c r="O46" s="195"/>
      <c r="P46" s="188"/>
      <c r="Q46" s="194"/>
      <c r="R46" s="192"/>
      <c r="S46" s="194"/>
      <c r="T46" s="195"/>
      <c r="U46" s="188"/>
      <c r="V46" s="192"/>
      <c r="W46" s="193"/>
      <c r="X46" s="194"/>
      <c r="Y46" s="195"/>
      <c r="Z46" s="188"/>
    </row>
    <row r="47" spans="1:26" x14ac:dyDescent="0.15">
      <c r="A47" s="204"/>
      <c r="B47" s="192"/>
      <c r="C47" s="193"/>
      <c r="D47" s="219"/>
      <c r="E47" s="195"/>
      <c r="F47" s="188"/>
      <c r="G47" s="192"/>
      <c r="H47" s="193"/>
      <c r="I47" s="220"/>
      <c r="J47" s="195"/>
      <c r="K47" s="188"/>
      <c r="L47" s="192"/>
      <c r="M47" s="193"/>
      <c r="N47" s="194"/>
      <c r="O47" s="195"/>
      <c r="P47" s="188"/>
      <c r="Q47" s="194"/>
      <c r="R47" s="192"/>
      <c r="S47" s="194"/>
      <c r="T47" s="195"/>
      <c r="U47" s="188"/>
      <c r="V47" s="192"/>
      <c r="W47" s="193"/>
      <c r="X47" s="194"/>
      <c r="Y47" s="195"/>
      <c r="Z47" s="188"/>
    </row>
    <row r="48" spans="1:26" x14ac:dyDescent="0.15">
      <c r="A48" s="204"/>
      <c r="B48" s="192"/>
      <c r="C48" s="193"/>
      <c r="D48" s="219"/>
      <c r="E48" s="195"/>
      <c r="F48" s="188"/>
      <c r="G48" s="192"/>
      <c r="H48" s="193"/>
      <c r="I48" s="220"/>
      <c r="J48" s="195"/>
      <c r="K48" s="188"/>
      <c r="L48" s="192"/>
      <c r="M48" s="193"/>
      <c r="N48" s="194"/>
      <c r="O48" s="195"/>
      <c r="P48" s="188"/>
      <c r="Q48" s="194"/>
      <c r="R48" s="192"/>
      <c r="S48" s="194"/>
      <c r="T48" s="195"/>
      <c r="U48" s="188"/>
      <c r="V48" s="192"/>
      <c r="W48" s="193"/>
      <c r="X48" s="194"/>
      <c r="Y48" s="195"/>
      <c r="Z48" s="188"/>
    </row>
    <row r="49" spans="1:26" x14ac:dyDescent="0.15">
      <c r="A49" s="204"/>
      <c r="B49" s="192"/>
      <c r="C49" s="193"/>
      <c r="D49" s="219"/>
      <c r="E49" s="195"/>
      <c r="F49" s="188"/>
      <c r="G49" s="192"/>
      <c r="H49" s="193"/>
      <c r="I49" s="220"/>
      <c r="J49" s="195"/>
      <c r="K49" s="188"/>
      <c r="L49" s="192"/>
      <c r="M49" s="193"/>
      <c r="N49" s="194"/>
      <c r="O49" s="195"/>
      <c r="P49" s="188"/>
      <c r="Q49" s="194"/>
      <c r="R49" s="192"/>
      <c r="S49" s="194"/>
      <c r="T49" s="195"/>
      <c r="U49" s="188"/>
      <c r="V49" s="192"/>
      <c r="W49" s="193"/>
      <c r="X49" s="194"/>
      <c r="Y49" s="195"/>
      <c r="Z49" s="188"/>
    </row>
    <row r="50" spans="1:26" x14ac:dyDescent="0.15">
      <c r="A50" s="217"/>
      <c r="B50" s="192"/>
      <c r="C50" s="193"/>
      <c r="D50" s="219"/>
      <c r="E50" s="195"/>
      <c r="F50" s="188"/>
      <c r="G50" s="192"/>
      <c r="H50" s="193"/>
      <c r="I50" s="220"/>
      <c r="J50" s="195"/>
      <c r="K50" s="188"/>
      <c r="L50" s="192"/>
      <c r="M50" s="193"/>
      <c r="N50" s="194"/>
      <c r="O50" s="195"/>
      <c r="P50" s="188"/>
      <c r="Q50" s="194"/>
      <c r="R50" s="192"/>
      <c r="S50" s="194"/>
      <c r="T50" s="195"/>
      <c r="U50" s="188"/>
      <c r="V50" s="192"/>
      <c r="W50" s="193"/>
      <c r="X50" s="194"/>
      <c r="Y50" s="195"/>
      <c r="Z50" s="188"/>
    </row>
    <row r="51" spans="1:26" x14ac:dyDescent="0.15">
      <c r="A51" s="204"/>
      <c r="B51" s="192"/>
      <c r="C51" s="193"/>
      <c r="D51" s="219"/>
      <c r="E51" s="195"/>
      <c r="F51" s="188"/>
      <c r="G51" s="192"/>
      <c r="H51" s="193"/>
      <c r="I51" s="220"/>
      <c r="J51" s="195"/>
      <c r="K51" s="188"/>
      <c r="L51" s="192"/>
      <c r="M51" s="193"/>
      <c r="N51" s="194"/>
      <c r="O51" s="195"/>
      <c r="P51" s="188"/>
      <c r="Q51" s="194"/>
      <c r="R51" s="192"/>
      <c r="S51" s="194"/>
      <c r="T51" s="195"/>
      <c r="U51" s="188"/>
      <c r="V51" s="192"/>
      <c r="W51" s="193"/>
      <c r="X51" s="194"/>
      <c r="Y51" s="195"/>
      <c r="Z51" s="188"/>
    </row>
    <row r="52" spans="1:26" x14ac:dyDescent="0.15">
      <c r="A52" s="223">
        <f>SUM(F54,K54,P54,U54,Z54)</f>
        <v>0</v>
      </c>
      <c r="B52" s="192"/>
      <c r="C52" s="193"/>
      <c r="D52" s="219"/>
      <c r="E52" s="195"/>
      <c r="F52" s="188"/>
      <c r="G52" s="192"/>
      <c r="H52" s="193"/>
      <c r="I52" s="220"/>
      <c r="J52" s="195"/>
      <c r="K52" s="188"/>
      <c r="L52" s="192"/>
      <c r="M52" s="193"/>
      <c r="N52" s="194"/>
      <c r="O52" s="195"/>
      <c r="P52" s="188"/>
      <c r="Q52" s="194"/>
      <c r="R52" s="192"/>
      <c r="S52" s="194"/>
      <c r="T52" s="195"/>
      <c r="U52" s="188"/>
      <c r="V52" s="192"/>
      <c r="W52" s="193"/>
      <c r="X52" s="194"/>
      <c r="Y52" s="195"/>
      <c r="Z52" s="188"/>
    </row>
    <row r="53" spans="1:26" x14ac:dyDescent="0.15">
      <c r="A53" s="204"/>
      <c r="B53" s="192"/>
      <c r="C53" s="193"/>
      <c r="D53" s="219"/>
      <c r="E53" s="195"/>
      <c r="F53" s="188"/>
      <c r="G53" s="192"/>
      <c r="H53" s="193"/>
      <c r="I53" s="220"/>
      <c r="J53" s="195"/>
      <c r="K53" s="188"/>
      <c r="L53" s="192"/>
      <c r="M53" s="193"/>
      <c r="N53" s="194"/>
      <c r="O53" s="195"/>
      <c r="P53" s="188"/>
      <c r="Q53" s="194"/>
      <c r="R53" s="192"/>
      <c r="S53" s="194"/>
      <c r="T53" s="195"/>
      <c r="U53" s="188"/>
      <c r="V53" s="192"/>
      <c r="W53" s="193"/>
      <c r="X53" s="194"/>
      <c r="Y53" s="195"/>
      <c r="Z53" s="188"/>
    </row>
    <row r="54" spans="1:26" x14ac:dyDescent="0.15">
      <c r="A54" s="224">
        <f>SUM(E54,J54,O54,T54,Y54)</f>
        <v>33630</v>
      </c>
      <c r="B54" s="189"/>
      <c r="C54" s="225" t="s">
        <v>5</v>
      </c>
      <c r="D54" s="226"/>
      <c r="E54" s="227">
        <f>SUM(E32:E38)</f>
        <v>3500</v>
      </c>
      <c r="F54" s="228" t="str">
        <f>IF((COUNT(F32:F38)=0),"",SUM(F32:F38))</f>
        <v/>
      </c>
      <c r="G54" s="189"/>
      <c r="H54" s="225" t="s">
        <v>5</v>
      </c>
      <c r="I54" s="229"/>
      <c r="J54" s="227">
        <f>SUM(J32:J38)</f>
        <v>1970</v>
      </c>
      <c r="K54" s="228" t="str">
        <f>IF((COUNT(K32:K38)=0),"",SUM(K32:K38))</f>
        <v/>
      </c>
      <c r="L54" s="189"/>
      <c r="M54" s="187"/>
      <c r="N54" s="191"/>
      <c r="O54" s="230"/>
      <c r="P54" s="231"/>
      <c r="Q54" s="191"/>
      <c r="R54" s="233" t="s">
        <v>5</v>
      </c>
      <c r="S54" s="191"/>
      <c r="T54" s="227">
        <f>SUM(T32:T42)</f>
        <v>28160</v>
      </c>
      <c r="U54" s="228" t="str">
        <f>IF((COUNT(U32:U42)=0),"",SUM(U32:U42))</f>
        <v/>
      </c>
      <c r="V54" s="189"/>
      <c r="W54" s="225"/>
      <c r="X54" s="191"/>
      <c r="Y54" s="227"/>
      <c r="Z54" s="228"/>
    </row>
    <row r="55" spans="1:26" x14ac:dyDescent="0.15">
      <c r="A55" s="234"/>
      <c r="B55" s="242"/>
      <c r="C55" s="236"/>
      <c r="D55" s="260"/>
      <c r="E55" s="238"/>
      <c r="F55" s="261"/>
      <c r="G55" s="242"/>
      <c r="H55" s="236"/>
      <c r="I55" s="262"/>
      <c r="J55" s="238"/>
      <c r="K55" s="261"/>
      <c r="L55" s="242"/>
      <c r="M55" s="236"/>
      <c r="N55" s="263"/>
      <c r="O55" s="238"/>
      <c r="P55" s="261"/>
      <c r="Q55" s="263"/>
      <c r="R55" s="242"/>
      <c r="S55" s="263"/>
      <c r="T55" s="238"/>
      <c r="U55" s="261"/>
      <c r="V55" s="242"/>
      <c r="W55" s="236"/>
      <c r="X55" s="263"/>
      <c r="Y55" s="238"/>
      <c r="Z55" s="261"/>
    </row>
    <row r="56" spans="1:26" x14ac:dyDescent="0.15">
      <c r="A56" s="264" t="s">
        <v>1</v>
      </c>
      <c r="B56" s="265"/>
      <c r="C56" s="265"/>
      <c r="D56" s="266"/>
      <c r="E56" s="267"/>
      <c r="F56" s="268"/>
      <c r="G56" s="265"/>
      <c r="H56" s="265"/>
      <c r="I56" s="266"/>
      <c r="J56" s="267"/>
      <c r="K56" s="268"/>
      <c r="L56" s="265"/>
      <c r="M56" s="265"/>
      <c r="N56" s="265"/>
      <c r="O56" s="267"/>
      <c r="P56" s="268"/>
      <c r="Q56" s="265"/>
      <c r="R56" s="265"/>
      <c r="S56" s="265"/>
      <c r="T56" s="267"/>
      <c r="U56" s="268"/>
      <c r="V56" s="265"/>
      <c r="W56" s="265"/>
      <c r="X56" s="265"/>
      <c r="Y56" s="267"/>
      <c r="Z56" s="268"/>
    </row>
    <row r="57" spans="1:26" x14ac:dyDescent="0.15">
      <c r="A57" s="332" t="s">
        <v>369</v>
      </c>
      <c r="B57" s="332"/>
      <c r="C57" s="332"/>
      <c r="D57" s="332"/>
      <c r="E57" s="332"/>
      <c r="F57" s="332"/>
      <c r="G57" s="332"/>
      <c r="H57" s="332"/>
      <c r="I57" s="332"/>
      <c r="J57" s="332"/>
      <c r="K57" s="332"/>
      <c r="L57" s="332"/>
      <c r="M57" s="332"/>
      <c r="N57" s="332"/>
      <c r="O57" s="332"/>
      <c r="P57" s="332"/>
      <c r="Q57" s="332"/>
      <c r="R57" s="332"/>
      <c r="S57" s="332"/>
      <c r="T57" s="332"/>
      <c r="U57" s="332"/>
      <c r="V57" s="332"/>
      <c r="W57" s="285" t="s">
        <v>663</v>
      </c>
      <c r="X57" s="269"/>
      <c r="Y57" s="270"/>
      <c r="Z57" s="271" t="s">
        <v>34</v>
      </c>
    </row>
    <row r="58" spans="1:26" x14ac:dyDescent="0.15">
      <c r="A58" s="333" t="s">
        <v>370</v>
      </c>
      <c r="B58" s="333"/>
      <c r="C58" s="333"/>
      <c r="D58" s="333"/>
      <c r="E58" s="333"/>
      <c r="F58" s="333"/>
      <c r="G58" s="333"/>
      <c r="H58" s="333"/>
      <c r="I58" s="333"/>
      <c r="J58" s="333"/>
      <c r="K58" s="333"/>
      <c r="L58" s="333"/>
      <c r="M58" s="333"/>
      <c r="N58" s="333"/>
      <c r="O58" s="333"/>
      <c r="P58" s="333"/>
      <c r="Q58" s="333"/>
      <c r="R58" s="333"/>
      <c r="S58" s="333"/>
      <c r="T58" s="333"/>
      <c r="U58" s="333"/>
      <c r="V58" s="333"/>
      <c r="W58" s="285" t="s">
        <v>664</v>
      </c>
      <c r="X58" s="272"/>
      <c r="Y58" s="273"/>
      <c r="Z58" s="274"/>
    </row>
    <row r="59" spans="1:26" x14ac:dyDescent="0.15">
      <c r="A59" s="333" t="s">
        <v>28</v>
      </c>
      <c r="B59" s="334"/>
      <c r="C59" s="334"/>
      <c r="D59" s="334"/>
      <c r="E59" s="334"/>
      <c r="F59" s="334"/>
      <c r="G59" s="334"/>
      <c r="H59" s="334"/>
      <c r="I59" s="334"/>
      <c r="J59" s="334"/>
      <c r="K59" s="334"/>
      <c r="L59" s="334"/>
      <c r="M59" s="334"/>
      <c r="N59" s="334"/>
      <c r="O59" s="334"/>
      <c r="P59" s="334"/>
      <c r="Q59" s="334"/>
      <c r="R59" s="334"/>
      <c r="S59" s="334"/>
      <c r="T59" s="334"/>
      <c r="U59" s="334"/>
      <c r="V59" s="334"/>
      <c r="W59" s="273"/>
      <c r="X59" s="273"/>
      <c r="Y59" s="273"/>
      <c r="Z59" s="275"/>
    </row>
    <row r="60" spans="1:26" x14ac:dyDescent="0.15">
      <c r="A60" s="333" t="s">
        <v>294</v>
      </c>
      <c r="B60" s="334"/>
      <c r="C60" s="334"/>
      <c r="D60" s="334"/>
      <c r="E60" s="334"/>
      <c r="F60" s="334"/>
      <c r="G60" s="334"/>
      <c r="H60" s="334"/>
      <c r="I60" s="334"/>
      <c r="J60" s="334"/>
      <c r="K60" s="334"/>
      <c r="L60" s="334"/>
      <c r="M60" s="334"/>
      <c r="N60" s="334"/>
      <c r="O60" s="334"/>
      <c r="P60" s="334"/>
      <c r="Q60" s="334"/>
      <c r="R60" s="334"/>
      <c r="S60" s="334"/>
      <c r="T60" s="334"/>
      <c r="U60" s="334"/>
      <c r="V60" s="334"/>
      <c r="W60" s="273"/>
      <c r="X60" s="273"/>
      <c r="Y60" s="273"/>
      <c r="Z60" s="275"/>
    </row>
  </sheetData>
  <sheetProtection algorithmName="SHA-512" hashValue="uxVsjsPeVCzWac6M6pFVtvcxT72wsg3tiHVg3yqOrV97+72vh/un+PCGOEa2bhDh8sLnKIm2Yd7zNJ7+rHdTeQ==" saltValue="6sXk7JTJDKK9lJsmn6sVIA==" spinCount="100000" sheet="1" objects="1" scenarios="1"/>
  <mergeCells count="42">
    <mergeCell ref="A1:A2"/>
    <mergeCell ref="B1:F2"/>
    <mergeCell ref="G1:J1"/>
    <mergeCell ref="K1:L1"/>
    <mergeCell ref="M1:O1"/>
    <mergeCell ref="R1:T1"/>
    <mergeCell ref="U1:U3"/>
    <mergeCell ref="V1:Y3"/>
    <mergeCell ref="G2:J3"/>
    <mergeCell ref="K2:L3"/>
    <mergeCell ref="M2:O3"/>
    <mergeCell ref="P2:Q3"/>
    <mergeCell ref="R2:T3"/>
    <mergeCell ref="P1:Q1"/>
    <mergeCell ref="Z2:Z3"/>
    <mergeCell ref="B3:F3"/>
    <mergeCell ref="B4:F4"/>
    <mergeCell ref="G4:K4"/>
    <mergeCell ref="L4:P4"/>
    <mergeCell ref="Q4:U4"/>
    <mergeCell ref="V4:Z4"/>
    <mergeCell ref="B5:D5"/>
    <mergeCell ref="G5:I5"/>
    <mergeCell ref="L5:N5"/>
    <mergeCell ref="Q5:S5"/>
    <mergeCell ref="V5:X5"/>
    <mergeCell ref="A57:V57"/>
    <mergeCell ref="A58:V58"/>
    <mergeCell ref="A59:V59"/>
    <mergeCell ref="A60:V60"/>
    <mergeCell ref="A7:A10"/>
    <mergeCell ref="A33:A35"/>
    <mergeCell ref="B30:F30"/>
    <mergeCell ref="G30:K30"/>
    <mergeCell ref="L30:P30"/>
    <mergeCell ref="Q30:U30"/>
    <mergeCell ref="V30:Z30"/>
    <mergeCell ref="B31:D31"/>
    <mergeCell ref="G31:I31"/>
    <mergeCell ref="L31:N31"/>
    <mergeCell ref="Q31:S31"/>
    <mergeCell ref="V31:X31"/>
  </mergeCells>
  <phoneticPr fontId="4"/>
  <dataValidations count="6">
    <dataValidation type="whole" imeMode="disabled" allowBlank="1" showErrorMessage="1" errorTitle="入力エラー" error="入力された部数は販売店の持ち部数を超えています。_x000a_表示部数以下の数字を入力して下さい。" sqref="F32:F35 K6:K10 P6 F6 F8:F10 K32:K35 U6:U12 Z6 U36:U42 U33:U34 Z36" xr:uid="{89901B1D-0BE4-4011-B0F2-7B43BB5DCEFD}">
      <formula1>0</formula1>
      <formula2>E6</formula2>
    </dataValidation>
    <dataValidation type="whole" imeMode="disabled" allowBlank="1" showInputMessage="1" showErrorMessage="1" sqref="U13" xr:uid="{9393F3C7-51D4-4DA6-A2AD-77046D3421C4}">
      <formula1>0</formula1>
      <formula2>T12</formula2>
    </dataValidation>
    <dataValidation type="whole" imeMode="disabled" allowBlank="1" showInputMessage="1" showErrorMessage="1" errorTitle="入力エラー" error="入力された部数は販売店の持ち部数を超えています。_x000a_表示部数以下の数字を入力して下さい。" sqref="U43 Z42" xr:uid="{33BC24F6-B80E-444A-85AF-CE78A5700D5E}">
      <formula1>0</formula1>
      <formula2>#REF!</formula2>
    </dataValidation>
    <dataValidation type="whole" imeMode="disabled" allowBlank="1" showInputMessage="1" showErrorMessage="1" errorTitle="入力エラー" error="入力された部数は販売店の持ち部数を超えています。_x000a_表示部数以下の数字を入力して下さい。" sqref="P32 U32 U35 Z32:Z35 Z37:Z41" xr:uid="{4E4AC733-FD70-48A1-B7AF-E0CA0069FCF9}">
      <formula1>0</formula1>
      <formula2>0</formula2>
    </dataValidation>
    <dataValidation type="whole" imeMode="disabled" allowBlank="1" showInputMessage="1" showErrorMessage="1" sqref="F7 Z7:Z10" xr:uid="{28124B9F-FF74-444F-B3AE-B1DF075ACDA6}">
      <formula1>0</formula1>
      <formula2>0</formula2>
    </dataValidation>
    <dataValidation imeMode="disabled" allowBlank="1" showInputMessage="1" showErrorMessage="1" errorTitle="入力エラー" error="入力された部数は販売店の持ち部数を超えています。_x000a_表示部数以下の数字を入力して下さい。" sqref="F36:F53" xr:uid="{5AA0E08E-8BE0-45E9-9AB2-0A9A6D7B17AF}"/>
  </dataValidations>
  <printOptions horizontalCentered="1" verticalCentered="1"/>
  <pageMargins left="0.19685039370078741" right="0" top="0" bottom="0.19685039370078741" header="0" footer="0"/>
  <pageSetup paperSize="12"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F6313-1CE2-48E7-99E4-7944B2CCDF49}">
  <sheetPr>
    <tabColor theme="1"/>
    <pageSetUpPr fitToPage="1"/>
  </sheetPr>
  <dimension ref="A1:Z60"/>
  <sheetViews>
    <sheetView showGridLines="0" zoomScale="85" zoomScaleNormal="85" workbookViewId="0">
      <selection activeCell="B1" sqref="B1:F2"/>
    </sheetView>
  </sheetViews>
  <sheetFormatPr defaultRowHeight="13.5" x14ac:dyDescent="0.15"/>
  <cols>
    <col min="1" max="1" width="9" style="171"/>
    <col min="2" max="2" width="3.125" style="171" customWidth="1"/>
    <col min="3" max="3" width="16.625" style="171" customWidth="1"/>
    <col min="4" max="4" width="3.125" style="171" customWidth="1"/>
    <col min="5" max="6" width="8.125" style="171" customWidth="1"/>
    <col min="7" max="7" width="3.125" style="171" customWidth="1"/>
    <col min="8" max="8" width="16.625" style="171" customWidth="1"/>
    <col min="9" max="9" width="3.125" style="171" customWidth="1"/>
    <col min="10" max="11" width="8.125" style="171" customWidth="1"/>
    <col min="12" max="12" width="3.125" style="171" customWidth="1"/>
    <col min="13" max="13" width="16.625" style="171" customWidth="1"/>
    <col min="14" max="14" width="3.125" style="171" customWidth="1"/>
    <col min="15" max="16" width="8.125" style="171" customWidth="1"/>
    <col min="17" max="17" width="3.125" style="171" customWidth="1"/>
    <col min="18" max="18" width="16.625" style="171" customWidth="1"/>
    <col min="19" max="19" width="3.125" style="171" customWidth="1"/>
    <col min="20" max="21" width="8.125" style="171" customWidth="1"/>
    <col min="22" max="22" width="3.125" style="171" customWidth="1"/>
    <col min="23" max="23" width="16.625" style="171" customWidth="1"/>
    <col min="24" max="24" width="3.125" style="171" customWidth="1"/>
    <col min="25" max="26" width="8.125" style="171" customWidth="1"/>
    <col min="27" max="16384" width="9" style="171"/>
  </cols>
  <sheetData>
    <row r="1" spans="1:26" ht="18.75" customHeight="1" x14ac:dyDescent="0.15">
      <c r="A1" s="345" t="s">
        <v>29</v>
      </c>
      <c r="B1" s="347" t="str">
        <f>IF(記入欄!G2="","",記入欄!G2)</f>
        <v/>
      </c>
      <c r="C1" s="347"/>
      <c r="D1" s="347"/>
      <c r="E1" s="347"/>
      <c r="F1" s="347"/>
      <c r="G1" s="376" t="s">
        <v>33</v>
      </c>
      <c r="H1" s="377"/>
      <c r="I1" s="377"/>
      <c r="J1" s="378"/>
      <c r="K1" s="379" t="s">
        <v>3</v>
      </c>
      <c r="L1" s="380"/>
      <c r="M1" s="349" t="str">
        <f>IF(記入欄!G5="","",記入欄!G5)</f>
        <v/>
      </c>
      <c r="N1" s="349"/>
      <c r="O1" s="349"/>
      <c r="P1" s="372" t="s">
        <v>446</v>
      </c>
      <c r="Q1" s="373"/>
      <c r="R1" s="349" t="str">
        <f>IF(記入欄!G7="","",記入欄!G7)</f>
        <v/>
      </c>
      <c r="S1" s="349"/>
      <c r="T1" s="349"/>
      <c r="U1" s="350" t="s">
        <v>447</v>
      </c>
      <c r="V1" s="351" t="str">
        <f>IF(記入欄!G8="","",記入欄!G8)</f>
        <v/>
      </c>
      <c r="W1" s="352"/>
      <c r="X1" s="352"/>
      <c r="Y1" s="353"/>
      <c r="Z1" s="170" t="s">
        <v>0</v>
      </c>
    </row>
    <row r="2" spans="1:26" ht="13.5" customHeight="1" x14ac:dyDescent="0.15">
      <c r="A2" s="346"/>
      <c r="B2" s="348"/>
      <c r="C2" s="348"/>
      <c r="D2" s="348"/>
      <c r="E2" s="348"/>
      <c r="F2" s="348"/>
      <c r="G2" s="360" t="str">
        <f>IF(記入欄!G4="","",記入欄!G4)</f>
        <v/>
      </c>
      <c r="H2" s="361"/>
      <c r="I2" s="361"/>
      <c r="J2" s="362"/>
      <c r="K2" s="366" t="s">
        <v>2</v>
      </c>
      <c r="L2" s="367"/>
      <c r="M2" s="370" t="str">
        <f>IF(記入欄!G6="","",記入欄!G6)</f>
        <v/>
      </c>
      <c r="N2" s="370"/>
      <c r="O2" s="370"/>
      <c r="P2" s="372" t="s">
        <v>448</v>
      </c>
      <c r="Q2" s="373"/>
      <c r="R2" s="374">
        <f>集計表!R30</f>
        <v>0</v>
      </c>
      <c r="S2" s="374"/>
      <c r="T2" s="374"/>
      <c r="U2" s="350"/>
      <c r="V2" s="354"/>
      <c r="W2" s="355"/>
      <c r="X2" s="355"/>
      <c r="Y2" s="356"/>
      <c r="Z2" s="342">
        <v>4</v>
      </c>
    </row>
    <row r="3" spans="1:26" ht="13.5" customHeight="1" x14ac:dyDescent="0.15">
      <c r="A3" s="172" t="s">
        <v>30</v>
      </c>
      <c r="B3" s="344" t="str">
        <f>IF(記入欄!G3="","",記入欄!G3)</f>
        <v/>
      </c>
      <c r="C3" s="344"/>
      <c r="D3" s="344"/>
      <c r="E3" s="344"/>
      <c r="F3" s="344"/>
      <c r="G3" s="363"/>
      <c r="H3" s="364"/>
      <c r="I3" s="364"/>
      <c r="J3" s="365"/>
      <c r="K3" s="368"/>
      <c r="L3" s="369"/>
      <c r="M3" s="371"/>
      <c r="N3" s="371"/>
      <c r="O3" s="371"/>
      <c r="P3" s="372"/>
      <c r="Q3" s="373"/>
      <c r="R3" s="375"/>
      <c r="S3" s="375"/>
      <c r="T3" s="375"/>
      <c r="U3" s="350"/>
      <c r="V3" s="357"/>
      <c r="W3" s="358"/>
      <c r="X3" s="358"/>
      <c r="Y3" s="359"/>
      <c r="Z3" s="343"/>
    </row>
    <row r="4" spans="1:26" x14ac:dyDescent="0.15">
      <c r="A4" s="173" t="s">
        <v>14</v>
      </c>
      <c r="B4" s="335" t="s">
        <v>6</v>
      </c>
      <c r="C4" s="336"/>
      <c r="D4" s="336"/>
      <c r="E4" s="336"/>
      <c r="F4" s="337"/>
      <c r="G4" s="335" t="s">
        <v>7</v>
      </c>
      <c r="H4" s="336"/>
      <c r="I4" s="336"/>
      <c r="J4" s="336"/>
      <c r="K4" s="337"/>
      <c r="L4" s="335" t="s">
        <v>8</v>
      </c>
      <c r="M4" s="336"/>
      <c r="N4" s="336"/>
      <c r="O4" s="336"/>
      <c r="P4" s="337"/>
      <c r="Q4" s="335" t="s">
        <v>10</v>
      </c>
      <c r="R4" s="336"/>
      <c r="S4" s="336"/>
      <c r="T4" s="336"/>
      <c r="U4" s="337"/>
      <c r="V4" s="335" t="s">
        <v>11</v>
      </c>
      <c r="W4" s="336"/>
      <c r="X4" s="336"/>
      <c r="Y4" s="336"/>
      <c r="Z4" s="337"/>
    </row>
    <row r="5" spans="1:26" ht="14.25" x14ac:dyDescent="0.15">
      <c r="A5" s="174">
        <v>34</v>
      </c>
      <c r="B5" s="338" t="s">
        <v>15</v>
      </c>
      <c r="C5" s="339"/>
      <c r="D5" s="340"/>
      <c r="E5" s="175" t="s">
        <v>16</v>
      </c>
      <c r="F5" s="176" t="s">
        <v>17</v>
      </c>
      <c r="G5" s="338" t="s">
        <v>15</v>
      </c>
      <c r="H5" s="339"/>
      <c r="I5" s="340"/>
      <c r="J5" s="175" t="s">
        <v>16</v>
      </c>
      <c r="K5" s="176" t="s">
        <v>17</v>
      </c>
      <c r="L5" s="338" t="s">
        <v>15</v>
      </c>
      <c r="M5" s="339"/>
      <c r="N5" s="340"/>
      <c r="O5" s="175" t="s">
        <v>16</v>
      </c>
      <c r="P5" s="176" t="s">
        <v>17</v>
      </c>
      <c r="Q5" s="338" t="s">
        <v>15</v>
      </c>
      <c r="R5" s="339"/>
      <c r="S5" s="340"/>
      <c r="T5" s="175" t="s">
        <v>16</v>
      </c>
      <c r="U5" s="176" t="s">
        <v>17</v>
      </c>
      <c r="V5" s="338" t="s">
        <v>15</v>
      </c>
      <c r="W5" s="339"/>
      <c r="X5" s="340"/>
      <c r="Y5" s="175" t="s">
        <v>16</v>
      </c>
      <c r="Z5" s="176" t="s">
        <v>17</v>
      </c>
    </row>
    <row r="6" spans="1:26" x14ac:dyDescent="0.15">
      <c r="A6" s="177" t="s">
        <v>457</v>
      </c>
      <c r="B6" s="178"/>
      <c r="C6" s="12" t="s">
        <v>385</v>
      </c>
      <c r="D6" s="13"/>
      <c r="E6" s="14">
        <v>1900</v>
      </c>
      <c r="F6" s="179"/>
      <c r="G6" s="180"/>
      <c r="H6" s="12" t="s">
        <v>91</v>
      </c>
      <c r="I6" s="16"/>
      <c r="J6" s="14">
        <v>1010</v>
      </c>
      <c r="K6" s="179"/>
      <c r="L6" s="182"/>
      <c r="M6" s="183"/>
      <c r="N6" s="184"/>
      <c r="O6" s="185"/>
      <c r="P6" s="179"/>
      <c r="Q6" s="181"/>
      <c r="R6" s="12" t="s">
        <v>333</v>
      </c>
      <c r="S6" s="16"/>
      <c r="T6" s="14">
        <v>4200</v>
      </c>
      <c r="U6" s="179"/>
      <c r="V6" s="181"/>
      <c r="W6" s="17" t="s">
        <v>90</v>
      </c>
      <c r="X6" s="16"/>
      <c r="Y6" s="14">
        <v>460</v>
      </c>
      <c r="Z6" s="179"/>
    </row>
    <row r="7" spans="1:26" x14ac:dyDescent="0.15">
      <c r="A7" s="341" t="s">
        <v>458</v>
      </c>
      <c r="B7" s="186"/>
      <c r="C7" s="20" t="s">
        <v>86</v>
      </c>
      <c r="D7" s="21"/>
      <c r="E7" s="22">
        <v>830</v>
      </c>
      <c r="F7" s="188"/>
      <c r="G7" s="189"/>
      <c r="H7" s="24" t="s">
        <v>88</v>
      </c>
      <c r="I7" s="25"/>
      <c r="J7" s="161" t="s">
        <v>285</v>
      </c>
      <c r="K7" s="188"/>
      <c r="L7" s="192"/>
      <c r="M7" s="193"/>
      <c r="N7" s="194"/>
      <c r="O7" s="195"/>
      <c r="P7" s="188"/>
      <c r="Q7" s="191"/>
      <c r="R7" s="24" t="s">
        <v>387</v>
      </c>
      <c r="S7" s="25"/>
      <c r="T7" s="22">
        <v>3100</v>
      </c>
      <c r="U7" s="188"/>
      <c r="V7" s="192"/>
      <c r="W7" s="196"/>
      <c r="X7" s="194"/>
      <c r="Y7" s="197"/>
      <c r="Z7" s="188"/>
    </row>
    <row r="8" spans="1:26" x14ac:dyDescent="0.15">
      <c r="A8" s="341"/>
      <c r="B8" s="198"/>
      <c r="C8" s="24" t="s">
        <v>85</v>
      </c>
      <c r="D8" s="21"/>
      <c r="E8" s="22">
        <v>640</v>
      </c>
      <c r="F8" s="188"/>
      <c r="G8" s="189"/>
      <c r="H8" s="24" t="s">
        <v>87</v>
      </c>
      <c r="I8" s="25"/>
      <c r="J8" s="22">
        <v>460</v>
      </c>
      <c r="K8" s="188"/>
      <c r="L8" s="192"/>
      <c r="M8" s="193"/>
      <c r="N8" s="194"/>
      <c r="O8" s="195"/>
      <c r="P8" s="188"/>
      <c r="Q8" s="191"/>
      <c r="R8" s="24" t="s">
        <v>334</v>
      </c>
      <c r="S8" s="25"/>
      <c r="T8" s="22">
        <v>6000</v>
      </c>
      <c r="U8" s="188"/>
      <c r="V8" s="192"/>
      <c r="W8" s="196"/>
      <c r="X8" s="194"/>
      <c r="Y8" s="197"/>
      <c r="Z8" s="188"/>
    </row>
    <row r="9" spans="1:26" x14ac:dyDescent="0.15">
      <c r="A9" s="199" t="s">
        <v>18</v>
      </c>
      <c r="B9" s="192"/>
      <c r="C9" s="196"/>
      <c r="D9" s="193"/>
      <c r="E9" s="197"/>
      <c r="F9" s="188"/>
      <c r="G9" s="189"/>
      <c r="H9" s="24" t="s">
        <v>382</v>
      </c>
      <c r="I9" s="25"/>
      <c r="J9" s="22">
        <v>340</v>
      </c>
      <c r="K9" s="188"/>
      <c r="L9" s="192"/>
      <c r="M9" s="193"/>
      <c r="N9" s="194"/>
      <c r="O9" s="195"/>
      <c r="P9" s="188"/>
      <c r="Q9" s="191"/>
      <c r="R9" s="24" t="s">
        <v>335</v>
      </c>
      <c r="S9" s="25"/>
      <c r="T9" s="22">
        <v>2700</v>
      </c>
      <c r="U9" s="188"/>
      <c r="V9" s="192"/>
      <c r="W9" s="196"/>
      <c r="X9" s="194"/>
      <c r="Y9" s="197"/>
      <c r="Z9" s="188"/>
    </row>
    <row r="10" spans="1:26" x14ac:dyDescent="0.15">
      <c r="A10" s="200"/>
      <c r="B10" s="194"/>
      <c r="C10" s="201"/>
      <c r="D10" s="194"/>
      <c r="E10" s="202"/>
      <c r="F10" s="203"/>
      <c r="G10" s="191"/>
      <c r="H10" s="165" t="s">
        <v>387</v>
      </c>
      <c r="I10" s="25"/>
      <c r="J10" s="22">
        <v>110</v>
      </c>
      <c r="K10" s="188"/>
      <c r="L10" s="192"/>
      <c r="M10" s="193"/>
      <c r="N10" s="194"/>
      <c r="O10" s="195"/>
      <c r="P10" s="188"/>
      <c r="Q10" s="191"/>
      <c r="R10" s="24" t="s">
        <v>336</v>
      </c>
      <c r="S10" s="25"/>
      <c r="T10" s="22">
        <v>2350</v>
      </c>
      <c r="U10" s="188"/>
      <c r="V10" s="192"/>
      <c r="W10" s="196"/>
      <c r="X10" s="194"/>
      <c r="Y10" s="197"/>
      <c r="Z10" s="188"/>
    </row>
    <row r="11" spans="1:26" x14ac:dyDescent="0.15">
      <c r="A11" s="204"/>
      <c r="B11" s="194"/>
      <c r="C11" s="201"/>
      <c r="D11" s="194"/>
      <c r="E11" s="202"/>
      <c r="F11" s="203"/>
      <c r="G11" s="191"/>
      <c r="H11" s="31" t="s">
        <v>386</v>
      </c>
      <c r="I11" s="32"/>
      <c r="J11" s="22">
        <v>1680</v>
      </c>
      <c r="K11" s="188"/>
      <c r="L11" s="194"/>
      <c r="M11" s="194"/>
      <c r="N11" s="206"/>
      <c r="O11" s="195"/>
      <c r="P11" s="188"/>
      <c r="Q11" s="207"/>
      <c r="R11" s="24" t="s">
        <v>337</v>
      </c>
      <c r="S11" s="34"/>
      <c r="T11" s="22">
        <v>2850</v>
      </c>
      <c r="U11" s="188"/>
      <c r="V11" s="208"/>
      <c r="W11" s="196"/>
      <c r="X11" s="209"/>
      <c r="Y11" s="197"/>
      <c r="Z11" s="188"/>
    </row>
    <row r="12" spans="1:26" x14ac:dyDescent="0.15">
      <c r="A12" s="204"/>
      <c r="B12" s="194"/>
      <c r="C12" s="201"/>
      <c r="D12" s="194"/>
      <c r="E12" s="210"/>
      <c r="F12" s="203"/>
      <c r="G12" s="191"/>
      <c r="H12" s="31" t="s">
        <v>334</v>
      </c>
      <c r="I12" s="35"/>
      <c r="J12" s="22">
        <v>400</v>
      </c>
      <c r="K12" s="188"/>
      <c r="L12" s="194"/>
      <c r="M12" s="194"/>
      <c r="N12" s="212"/>
      <c r="O12" s="195"/>
      <c r="P12" s="188"/>
      <c r="Q12" s="191"/>
      <c r="R12" s="24" t="s">
        <v>338</v>
      </c>
      <c r="S12" s="25"/>
      <c r="T12" s="22">
        <v>2400</v>
      </c>
      <c r="U12" s="188"/>
      <c r="V12" s="192"/>
      <c r="W12" s="193"/>
      <c r="X12" s="194"/>
      <c r="Y12" s="195"/>
      <c r="Z12" s="188"/>
    </row>
    <row r="13" spans="1:26" x14ac:dyDescent="0.15">
      <c r="A13" s="204"/>
      <c r="B13" s="194"/>
      <c r="C13" s="194"/>
      <c r="D13" s="194"/>
      <c r="E13" s="202"/>
      <c r="F13" s="203"/>
      <c r="G13" s="191"/>
      <c r="H13" s="31" t="s">
        <v>84</v>
      </c>
      <c r="I13" s="35"/>
      <c r="J13" s="22">
        <v>740</v>
      </c>
      <c r="K13" s="188"/>
      <c r="L13" s="194"/>
      <c r="M13" s="194"/>
      <c r="N13" s="212"/>
      <c r="O13" s="195"/>
      <c r="P13" s="188"/>
      <c r="Q13" s="191"/>
      <c r="R13" s="24" t="s">
        <v>339</v>
      </c>
      <c r="S13" s="25"/>
      <c r="T13" s="22">
        <v>2550</v>
      </c>
      <c r="U13" s="188"/>
      <c r="V13" s="192"/>
      <c r="W13" s="193"/>
      <c r="X13" s="194"/>
      <c r="Y13" s="195"/>
      <c r="Z13" s="188"/>
    </row>
    <row r="14" spans="1:26" x14ac:dyDescent="0.15">
      <c r="A14" s="204"/>
      <c r="B14" s="194"/>
      <c r="C14" s="194"/>
      <c r="D14" s="194"/>
      <c r="E14" s="202"/>
      <c r="F14" s="203"/>
      <c r="G14" s="194"/>
      <c r="H14" s="201"/>
      <c r="I14" s="212"/>
      <c r="J14" s="195"/>
      <c r="K14" s="188"/>
      <c r="L14" s="194"/>
      <c r="M14" s="194"/>
      <c r="N14" s="212"/>
      <c r="O14" s="195"/>
      <c r="P14" s="188"/>
      <c r="Q14" s="191"/>
      <c r="R14" s="24" t="s">
        <v>340</v>
      </c>
      <c r="S14" s="25"/>
      <c r="T14" s="22">
        <v>3650</v>
      </c>
      <c r="U14" s="188"/>
      <c r="V14" s="192"/>
      <c r="W14" s="193"/>
      <c r="X14" s="194"/>
      <c r="Y14" s="195"/>
      <c r="Z14" s="188"/>
    </row>
    <row r="15" spans="1:26" x14ac:dyDescent="0.15">
      <c r="A15" s="204"/>
      <c r="B15" s="194"/>
      <c r="C15" s="194"/>
      <c r="D15" s="194"/>
      <c r="E15" s="202"/>
      <c r="F15" s="203"/>
      <c r="G15" s="194"/>
      <c r="H15" s="201"/>
      <c r="I15" s="212"/>
      <c r="J15" s="195"/>
      <c r="K15" s="188"/>
      <c r="L15" s="194"/>
      <c r="M15" s="194"/>
      <c r="N15" s="212"/>
      <c r="O15" s="195"/>
      <c r="P15" s="188"/>
      <c r="Q15" s="191"/>
      <c r="R15" s="24" t="s">
        <v>341</v>
      </c>
      <c r="S15" s="25"/>
      <c r="T15" s="22">
        <v>5050</v>
      </c>
      <c r="U15" s="188"/>
      <c r="V15" s="192"/>
      <c r="W15" s="193"/>
      <c r="X15" s="194"/>
      <c r="Y15" s="195"/>
      <c r="Z15" s="188"/>
    </row>
    <row r="16" spans="1:26" x14ac:dyDescent="0.15">
      <c r="A16" s="204"/>
      <c r="B16" s="194"/>
      <c r="C16" s="194"/>
      <c r="D16" s="194"/>
      <c r="E16" s="202"/>
      <c r="F16" s="203"/>
      <c r="G16" s="194"/>
      <c r="H16" s="194"/>
      <c r="I16" s="194"/>
      <c r="J16" s="202"/>
      <c r="K16" s="188"/>
      <c r="L16" s="194"/>
      <c r="M16" s="194"/>
      <c r="N16" s="212"/>
      <c r="O16" s="195"/>
      <c r="P16" s="188"/>
      <c r="Q16" s="194"/>
      <c r="R16" s="192"/>
      <c r="S16" s="194"/>
      <c r="T16" s="195"/>
      <c r="U16" s="188"/>
      <c r="V16" s="192"/>
      <c r="W16" s="193"/>
      <c r="X16" s="194"/>
      <c r="Y16" s="195"/>
      <c r="Z16" s="188"/>
    </row>
    <row r="17" spans="1:26" x14ac:dyDescent="0.15">
      <c r="A17" s="204"/>
      <c r="B17" s="194"/>
      <c r="C17" s="194"/>
      <c r="D17" s="194"/>
      <c r="E17" s="202"/>
      <c r="F17" s="203"/>
      <c r="G17" s="194"/>
      <c r="H17" s="194"/>
      <c r="I17" s="194"/>
      <c r="J17" s="202"/>
      <c r="K17" s="188"/>
      <c r="L17" s="194"/>
      <c r="M17" s="194"/>
      <c r="N17" s="214"/>
      <c r="O17" s="195"/>
      <c r="P17" s="188"/>
      <c r="Q17" s="215"/>
      <c r="R17" s="192"/>
      <c r="S17" s="215"/>
      <c r="T17" s="195"/>
      <c r="U17" s="188"/>
      <c r="V17" s="216"/>
      <c r="W17" s="193"/>
      <c r="X17" s="215"/>
      <c r="Y17" s="195"/>
      <c r="Z17" s="188"/>
    </row>
    <row r="18" spans="1:26" x14ac:dyDescent="0.15">
      <c r="A18" s="204"/>
      <c r="B18" s="194"/>
      <c r="C18" s="194"/>
      <c r="D18" s="194"/>
      <c r="E18" s="202"/>
      <c r="F18" s="203"/>
      <c r="G18" s="194"/>
      <c r="H18" s="194"/>
      <c r="I18" s="194"/>
      <c r="J18" s="202"/>
      <c r="K18" s="188"/>
      <c r="L18" s="194"/>
      <c r="M18" s="194"/>
      <c r="N18" s="212"/>
      <c r="O18" s="195"/>
      <c r="P18" s="188"/>
      <c r="Q18" s="194"/>
      <c r="R18" s="192"/>
      <c r="S18" s="194"/>
      <c r="T18" s="195"/>
      <c r="U18" s="188"/>
      <c r="V18" s="192"/>
      <c r="W18" s="193"/>
      <c r="X18" s="194"/>
      <c r="Y18" s="195"/>
      <c r="Z18" s="188"/>
    </row>
    <row r="19" spans="1:26" x14ac:dyDescent="0.15">
      <c r="A19" s="204"/>
      <c r="B19" s="194"/>
      <c r="C19" s="194"/>
      <c r="D19" s="194"/>
      <c r="E19" s="202"/>
      <c r="F19" s="203"/>
      <c r="G19" s="192"/>
      <c r="H19" s="193"/>
      <c r="I19" s="194"/>
      <c r="J19" s="195"/>
      <c r="K19" s="188"/>
      <c r="L19" s="194"/>
      <c r="M19" s="194"/>
      <c r="N19" s="212"/>
      <c r="O19" s="195"/>
      <c r="P19" s="188"/>
      <c r="Q19" s="194"/>
      <c r="R19" s="192"/>
      <c r="S19" s="194"/>
      <c r="T19" s="195"/>
      <c r="U19" s="188"/>
      <c r="V19" s="192"/>
      <c r="W19" s="193"/>
      <c r="X19" s="194"/>
      <c r="Y19" s="195"/>
      <c r="Z19" s="188"/>
    </row>
    <row r="20" spans="1:26" x14ac:dyDescent="0.15">
      <c r="A20" s="217"/>
      <c r="B20" s="192"/>
      <c r="C20" s="193"/>
      <c r="D20" s="193"/>
      <c r="E20" s="195"/>
      <c r="F20" s="188"/>
      <c r="G20" s="192"/>
      <c r="H20" s="193"/>
      <c r="I20" s="194"/>
      <c r="J20" s="195"/>
      <c r="K20" s="188"/>
      <c r="L20" s="192"/>
      <c r="M20" s="193"/>
      <c r="N20" s="194"/>
      <c r="O20" s="195"/>
      <c r="P20" s="188"/>
      <c r="Q20" s="194"/>
      <c r="R20" s="192"/>
      <c r="S20" s="194"/>
      <c r="T20" s="195"/>
      <c r="U20" s="188"/>
      <c r="V20" s="192"/>
      <c r="W20" s="193"/>
      <c r="X20" s="194"/>
      <c r="Y20" s="195"/>
      <c r="Z20" s="188"/>
    </row>
    <row r="21" spans="1:26" x14ac:dyDescent="0.15">
      <c r="A21" s="204"/>
      <c r="B21" s="218"/>
      <c r="C21" s="193"/>
      <c r="D21" s="219"/>
      <c r="E21" s="195"/>
      <c r="F21" s="188"/>
      <c r="G21" s="218"/>
      <c r="H21" s="193"/>
      <c r="I21" s="220"/>
      <c r="J21" s="195"/>
      <c r="K21" s="188"/>
      <c r="L21" s="218"/>
      <c r="M21" s="193"/>
      <c r="N21" s="221"/>
      <c r="O21" s="195"/>
      <c r="P21" s="188"/>
      <c r="Q21" s="221"/>
      <c r="R21" s="192"/>
      <c r="S21" s="221"/>
      <c r="T21" s="195"/>
      <c r="U21" s="188"/>
      <c r="V21" s="218"/>
      <c r="W21" s="193"/>
      <c r="X21" s="221"/>
      <c r="Y21" s="195"/>
      <c r="Z21" s="188"/>
    </row>
    <row r="22" spans="1:26" x14ac:dyDescent="0.15">
      <c r="A22" s="222"/>
      <c r="B22" s="218"/>
      <c r="C22" s="193"/>
      <c r="D22" s="219"/>
      <c r="E22" s="195"/>
      <c r="F22" s="188"/>
      <c r="G22" s="218"/>
      <c r="H22" s="193"/>
      <c r="I22" s="220"/>
      <c r="J22" s="195"/>
      <c r="K22" s="188"/>
      <c r="L22" s="218"/>
      <c r="M22" s="193"/>
      <c r="N22" s="221"/>
      <c r="O22" s="195"/>
      <c r="P22" s="188"/>
      <c r="Q22" s="221"/>
      <c r="R22" s="192"/>
      <c r="S22" s="221"/>
      <c r="T22" s="195"/>
      <c r="U22" s="188"/>
      <c r="V22" s="218"/>
      <c r="W22" s="193"/>
      <c r="X22" s="221"/>
      <c r="Y22" s="195"/>
      <c r="Z22" s="188"/>
    </row>
    <row r="23" spans="1:26" x14ac:dyDescent="0.15">
      <c r="A23" s="222"/>
      <c r="B23" s="218"/>
      <c r="C23" s="193"/>
      <c r="D23" s="219"/>
      <c r="E23" s="195"/>
      <c r="F23" s="188"/>
      <c r="G23" s="218"/>
      <c r="H23" s="193"/>
      <c r="I23" s="220"/>
      <c r="J23" s="195"/>
      <c r="K23" s="188"/>
      <c r="L23" s="218"/>
      <c r="M23" s="193"/>
      <c r="N23" s="221"/>
      <c r="O23" s="195"/>
      <c r="P23" s="188"/>
      <c r="Q23" s="221"/>
      <c r="R23" s="192"/>
      <c r="S23" s="221"/>
      <c r="T23" s="195"/>
      <c r="U23" s="188"/>
      <c r="V23" s="218"/>
      <c r="W23" s="193"/>
      <c r="X23" s="221"/>
      <c r="Y23" s="195"/>
      <c r="Z23" s="188"/>
    </row>
    <row r="24" spans="1:26" x14ac:dyDescent="0.15">
      <c r="A24" s="204"/>
      <c r="B24" s="218"/>
      <c r="C24" s="193"/>
      <c r="D24" s="219"/>
      <c r="E24" s="195"/>
      <c r="F24" s="188"/>
      <c r="G24" s="192"/>
      <c r="H24" s="193"/>
      <c r="I24" s="220"/>
      <c r="J24" s="195"/>
      <c r="K24" s="188"/>
      <c r="L24" s="192"/>
      <c r="M24" s="193"/>
      <c r="N24" s="194"/>
      <c r="O24" s="195"/>
      <c r="P24" s="188"/>
      <c r="Q24" s="194"/>
      <c r="R24" s="192"/>
      <c r="S24" s="194"/>
      <c r="T24" s="195"/>
      <c r="U24" s="188"/>
      <c r="V24" s="192"/>
      <c r="W24" s="193"/>
      <c r="X24" s="194"/>
      <c r="Y24" s="195"/>
      <c r="Z24" s="188"/>
    </row>
    <row r="25" spans="1:26" x14ac:dyDescent="0.15">
      <c r="A25" s="204"/>
      <c r="B25" s="192"/>
      <c r="C25" s="193"/>
      <c r="D25" s="219"/>
      <c r="E25" s="195"/>
      <c r="F25" s="188"/>
      <c r="G25" s="192"/>
      <c r="H25" s="193"/>
      <c r="I25" s="220"/>
      <c r="J25" s="195"/>
      <c r="K25" s="188"/>
      <c r="L25" s="192"/>
      <c r="M25" s="193"/>
      <c r="N25" s="194"/>
      <c r="O25" s="195"/>
      <c r="P25" s="188"/>
      <c r="Q25" s="194"/>
      <c r="R25" s="192"/>
      <c r="S25" s="194"/>
      <c r="T25" s="195"/>
      <c r="U25" s="188"/>
      <c r="V25" s="192"/>
      <c r="W25" s="193"/>
      <c r="X25" s="194"/>
      <c r="Y25" s="195"/>
      <c r="Z25" s="188"/>
    </row>
    <row r="26" spans="1:26" x14ac:dyDescent="0.15">
      <c r="A26" s="223">
        <f>SUM(F28,K28,P28,U28,Z28)</f>
        <v>0</v>
      </c>
      <c r="B26" s="192"/>
      <c r="C26" s="193"/>
      <c r="D26" s="219"/>
      <c r="E26" s="195"/>
      <c r="F26" s="188"/>
      <c r="G26" s="192"/>
      <c r="H26" s="193"/>
      <c r="I26" s="220"/>
      <c r="J26" s="195"/>
      <c r="K26" s="188"/>
      <c r="L26" s="192"/>
      <c r="M26" s="193"/>
      <c r="N26" s="194"/>
      <c r="O26" s="195"/>
      <c r="P26" s="188"/>
      <c r="Q26" s="194"/>
      <c r="R26" s="192"/>
      <c r="S26" s="194"/>
      <c r="T26" s="195"/>
      <c r="U26" s="188"/>
      <c r="V26" s="192"/>
      <c r="W26" s="193"/>
      <c r="X26" s="194"/>
      <c r="Y26" s="195"/>
      <c r="Z26" s="188"/>
    </row>
    <row r="27" spans="1:26" x14ac:dyDescent="0.15">
      <c r="A27" s="204"/>
      <c r="B27" s="192"/>
      <c r="C27" s="193"/>
      <c r="D27" s="219"/>
      <c r="E27" s="195"/>
      <c r="F27" s="188"/>
      <c r="G27" s="192"/>
      <c r="H27" s="193"/>
      <c r="I27" s="220"/>
      <c r="J27" s="195"/>
      <c r="K27" s="188"/>
      <c r="L27" s="192"/>
      <c r="M27" s="193"/>
      <c r="N27" s="194"/>
      <c r="O27" s="195"/>
      <c r="P27" s="188"/>
      <c r="Q27" s="194"/>
      <c r="R27" s="192"/>
      <c r="S27" s="194"/>
      <c r="T27" s="195"/>
      <c r="U27" s="188"/>
      <c r="V27" s="192"/>
      <c r="W27" s="193"/>
      <c r="X27" s="194"/>
      <c r="Y27" s="195"/>
      <c r="Z27" s="188"/>
    </row>
    <row r="28" spans="1:26" x14ac:dyDescent="0.15">
      <c r="A28" s="224">
        <f>SUM(E28,J28,O28,T28,Y28)</f>
        <v>43420</v>
      </c>
      <c r="B28" s="198"/>
      <c r="C28" s="225" t="s">
        <v>5</v>
      </c>
      <c r="D28" s="226"/>
      <c r="E28" s="227">
        <f>SUM(E6:E8)</f>
        <v>3370</v>
      </c>
      <c r="F28" s="228" t="str">
        <f>IF((COUNT(F6:F8)=0),"",SUM(F6:F8))</f>
        <v/>
      </c>
      <c r="G28" s="198"/>
      <c r="H28" s="225" t="s">
        <v>5</v>
      </c>
      <c r="I28" s="229"/>
      <c r="J28" s="227">
        <f>SUM(J6:J13)</f>
        <v>4740</v>
      </c>
      <c r="K28" s="228" t="str">
        <f>IF((COUNT(K6:K13)=0),"",SUM(K6:K13))</f>
        <v/>
      </c>
      <c r="L28" s="189"/>
      <c r="M28" s="187"/>
      <c r="N28" s="191"/>
      <c r="O28" s="230"/>
      <c r="P28" s="231"/>
      <c r="Q28" s="232"/>
      <c r="R28" s="233" t="s">
        <v>5</v>
      </c>
      <c r="S28" s="232"/>
      <c r="T28" s="227">
        <f>SUM(T6:T15)</f>
        <v>34850</v>
      </c>
      <c r="U28" s="228" t="str">
        <f>IF((COUNT(U6:U15)=0),"",SUM(U6:U15))</f>
        <v/>
      </c>
      <c r="V28" s="198"/>
      <c r="W28" s="225" t="s">
        <v>5</v>
      </c>
      <c r="X28" s="232"/>
      <c r="Y28" s="227">
        <f>SUM(Y6)</f>
        <v>460</v>
      </c>
      <c r="Z28" s="228" t="str">
        <f>IF((COUNT(Z6)=0),"",SUM(Z6))</f>
        <v/>
      </c>
    </row>
    <row r="29" spans="1:26" x14ac:dyDescent="0.15">
      <c r="A29" s="234"/>
      <c r="B29" s="235"/>
      <c r="C29" s="236"/>
      <c r="D29" s="237"/>
      <c r="E29" s="238"/>
      <c r="F29" s="239"/>
      <c r="G29" s="235"/>
      <c r="H29" s="236"/>
      <c r="I29" s="240"/>
      <c r="J29" s="238"/>
      <c r="K29" s="239"/>
      <c r="L29" s="235"/>
      <c r="M29" s="236"/>
      <c r="N29" s="241"/>
      <c r="O29" s="238"/>
      <c r="P29" s="239"/>
      <c r="Q29" s="241"/>
      <c r="R29" s="242"/>
      <c r="S29" s="241"/>
      <c r="T29" s="238"/>
      <c r="U29" s="239"/>
      <c r="V29" s="235"/>
      <c r="W29" s="236"/>
      <c r="X29" s="241"/>
      <c r="Y29" s="238"/>
      <c r="Z29" s="239"/>
    </row>
    <row r="30" spans="1:26" x14ac:dyDescent="0.15">
      <c r="A30" s="243"/>
      <c r="B30" s="335" t="s">
        <v>6</v>
      </c>
      <c r="C30" s="336"/>
      <c r="D30" s="336"/>
      <c r="E30" s="336"/>
      <c r="F30" s="337"/>
      <c r="G30" s="335" t="s">
        <v>7</v>
      </c>
      <c r="H30" s="336"/>
      <c r="I30" s="336"/>
      <c r="J30" s="336"/>
      <c r="K30" s="337"/>
      <c r="L30" s="335" t="s">
        <v>8</v>
      </c>
      <c r="M30" s="336"/>
      <c r="N30" s="336"/>
      <c r="O30" s="336"/>
      <c r="P30" s="337"/>
      <c r="Q30" s="335" t="s">
        <v>10</v>
      </c>
      <c r="R30" s="336"/>
      <c r="S30" s="336"/>
      <c r="T30" s="336"/>
      <c r="U30" s="337"/>
      <c r="V30" s="335" t="s">
        <v>11</v>
      </c>
      <c r="W30" s="336"/>
      <c r="X30" s="336"/>
      <c r="Y30" s="336"/>
      <c r="Z30" s="337"/>
    </row>
    <row r="31" spans="1:26" x14ac:dyDescent="0.15">
      <c r="A31" s="244"/>
      <c r="B31" s="338" t="s">
        <v>15</v>
      </c>
      <c r="C31" s="339"/>
      <c r="D31" s="340"/>
      <c r="E31" s="245" t="s">
        <v>16</v>
      </c>
      <c r="F31" s="246" t="s">
        <v>17</v>
      </c>
      <c r="G31" s="338" t="s">
        <v>15</v>
      </c>
      <c r="H31" s="339"/>
      <c r="I31" s="340"/>
      <c r="J31" s="245" t="s">
        <v>16</v>
      </c>
      <c r="K31" s="246" t="s">
        <v>17</v>
      </c>
      <c r="L31" s="338" t="s">
        <v>15</v>
      </c>
      <c r="M31" s="339"/>
      <c r="N31" s="340"/>
      <c r="O31" s="245" t="s">
        <v>16</v>
      </c>
      <c r="P31" s="246" t="s">
        <v>17</v>
      </c>
      <c r="Q31" s="338" t="s">
        <v>15</v>
      </c>
      <c r="R31" s="339"/>
      <c r="S31" s="340"/>
      <c r="T31" s="245" t="s">
        <v>16</v>
      </c>
      <c r="U31" s="246" t="s">
        <v>17</v>
      </c>
      <c r="V31" s="338" t="s">
        <v>15</v>
      </c>
      <c r="W31" s="339"/>
      <c r="X31" s="340"/>
      <c r="Y31" s="245" t="s">
        <v>16</v>
      </c>
      <c r="Z31" s="246" t="s">
        <v>17</v>
      </c>
    </row>
    <row r="32" spans="1:26" x14ac:dyDescent="0.15">
      <c r="A32" s="200" t="s">
        <v>459</v>
      </c>
      <c r="B32" s="186"/>
      <c r="C32" s="20" t="s">
        <v>410</v>
      </c>
      <c r="D32" s="52"/>
      <c r="E32" s="53">
        <v>2250</v>
      </c>
      <c r="F32" s="247"/>
      <c r="G32" s="248"/>
      <c r="H32" s="20" t="s">
        <v>83</v>
      </c>
      <c r="I32" s="54"/>
      <c r="J32" s="53">
        <v>1430</v>
      </c>
      <c r="K32" s="247"/>
      <c r="L32" s="208"/>
      <c r="M32" s="249"/>
      <c r="N32" s="208"/>
      <c r="O32" s="250"/>
      <c r="P32" s="247"/>
      <c r="Q32" s="207"/>
      <c r="R32" s="20" t="s">
        <v>342</v>
      </c>
      <c r="S32" s="34"/>
      <c r="T32" s="53">
        <v>5500</v>
      </c>
      <c r="U32" s="247"/>
      <c r="V32" s="207"/>
      <c r="W32" s="55" t="s">
        <v>77</v>
      </c>
      <c r="X32" s="34"/>
      <c r="Y32" s="164" t="s">
        <v>285</v>
      </c>
      <c r="Z32" s="247"/>
    </row>
    <row r="33" spans="1:26" ht="13.5" customHeight="1" x14ac:dyDescent="0.15">
      <c r="A33" s="331" t="s">
        <v>460</v>
      </c>
      <c r="B33" s="218"/>
      <c r="C33" s="251"/>
      <c r="D33" s="193"/>
      <c r="E33" s="195"/>
      <c r="F33" s="247"/>
      <c r="G33" s="189"/>
      <c r="H33" s="24" t="s">
        <v>81</v>
      </c>
      <c r="I33" s="42"/>
      <c r="J33" s="22">
        <v>910</v>
      </c>
      <c r="K33" s="188"/>
      <c r="L33" s="192"/>
      <c r="M33" s="196"/>
      <c r="N33" s="194"/>
      <c r="O33" s="197"/>
      <c r="P33" s="188"/>
      <c r="Q33" s="191"/>
      <c r="R33" s="24" t="s">
        <v>343</v>
      </c>
      <c r="S33" s="25"/>
      <c r="T33" s="22">
        <v>5950</v>
      </c>
      <c r="U33" s="188"/>
      <c r="V33" s="191"/>
      <c r="W33" s="26" t="s">
        <v>76</v>
      </c>
      <c r="X33" s="25"/>
      <c r="Y33" s="161" t="s">
        <v>285</v>
      </c>
      <c r="Z33" s="188"/>
    </row>
    <row r="34" spans="1:26" x14ac:dyDescent="0.15">
      <c r="A34" s="331"/>
      <c r="B34" s="255"/>
      <c r="C34" s="251"/>
      <c r="D34" s="193"/>
      <c r="E34" s="195"/>
      <c r="F34" s="247"/>
      <c r="G34" s="254"/>
      <c r="H34" s="20" t="s">
        <v>80</v>
      </c>
      <c r="I34" s="54"/>
      <c r="J34" s="53">
        <v>610</v>
      </c>
      <c r="K34" s="247"/>
      <c r="L34" s="255"/>
      <c r="M34" s="249"/>
      <c r="N34" s="208"/>
      <c r="O34" s="250"/>
      <c r="P34" s="247"/>
      <c r="Q34" s="256"/>
      <c r="R34" s="20" t="s">
        <v>344</v>
      </c>
      <c r="S34" s="56"/>
      <c r="T34" s="53">
        <v>2950</v>
      </c>
      <c r="U34" s="188"/>
      <c r="V34" s="257"/>
      <c r="W34" s="196"/>
      <c r="X34" s="221"/>
      <c r="Y34" s="197"/>
      <c r="Z34" s="247"/>
    </row>
    <row r="35" spans="1:26" x14ac:dyDescent="0.15">
      <c r="A35" s="331"/>
      <c r="B35" s="193"/>
      <c r="C35" s="201"/>
      <c r="D35" s="192"/>
      <c r="E35" s="195"/>
      <c r="F35" s="188"/>
      <c r="G35" s="187"/>
      <c r="H35" s="24" t="s">
        <v>79</v>
      </c>
      <c r="I35" s="42"/>
      <c r="J35" s="22">
        <v>160</v>
      </c>
      <c r="K35" s="188"/>
      <c r="L35" s="193"/>
      <c r="M35" s="194"/>
      <c r="N35" s="192"/>
      <c r="O35" s="195"/>
      <c r="P35" s="188"/>
      <c r="Q35" s="232"/>
      <c r="R35" s="24" t="s">
        <v>345</v>
      </c>
      <c r="S35" s="43"/>
      <c r="T35" s="161" t="s">
        <v>285</v>
      </c>
      <c r="U35" s="247"/>
      <c r="V35" s="218"/>
      <c r="W35" s="196"/>
      <c r="X35" s="221"/>
      <c r="Y35" s="197"/>
      <c r="Z35" s="188"/>
    </row>
    <row r="36" spans="1:26" x14ac:dyDescent="0.15">
      <c r="A36" s="199" t="s">
        <v>18</v>
      </c>
      <c r="B36" s="193"/>
      <c r="C36" s="201"/>
      <c r="D36" s="192"/>
      <c r="E36" s="195"/>
      <c r="F36" s="188"/>
      <c r="G36" s="187"/>
      <c r="H36" s="24" t="s">
        <v>78</v>
      </c>
      <c r="I36" s="42"/>
      <c r="J36" s="22">
        <v>560</v>
      </c>
      <c r="K36" s="188"/>
      <c r="L36" s="193"/>
      <c r="M36" s="194"/>
      <c r="N36" s="192"/>
      <c r="O36" s="195"/>
      <c r="P36" s="188"/>
      <c r="Q36" s="232"/>
      <c r="R36" s="24" t="s">
        <v>346</v>
      </c>
      <c r="S36" s="43"/>
      <c r="T36" s="22">
        <v>5750</v>
      </c>
      <c r="U36" s="188"/>
      <c r="V36" s="218"/>
      <c r="W36" s="196"/>
      <c r="X36" s="221"/>
      <c r="Y36" s="195"/>
      <c r="Z36" s="188"/>
    </row>
    <row r="37" spans="1:26" x14ac:dyDescent="0.15">
      <c r="A37" s="204"/>
      <c r="B37" s="258"/>
      <c r="C37" s="201"/>
      <c r="D37" s="192"/>
      <c r="E37" s="195"/>
      <c r="F37" s="188"/>
      <c r="G37" s="193"/>
      <c r="H37" s="201"/>
      <c r="I37" s="192"/>
      <c r="J37" s="195"/>
      <c r="K37" s="188"/>
      <c r="L37" s="193"/>
      <c r="M37" s="194"/>
      <c r="N37" s="192"/>
      <c r="O37" s="195"/>
      <c r="P37" s="188"/>
      <c r="Q37" s="232"/>
      <c r="R37" s="24" t="s">
        <v>347</v>
      </c>
      <c r="S37" s="43"/>
      <c r="T37" s="22">
        <v>3500</v>
      </c>
      <c r="U37" s="188"/>
      <c r="V37" s="218"/>
      <c r="W37" s="196"/>
      <c r="X37" s="221"/>
      <c r="Y37" s="197"/>
      <c r="Z37" s="188"/>
    </row>
    <row r="38" spans="1:26" x14ac:dyDescent="0.15">
      <c r="A38" s="204"/>
      <c r="B38" s="193"/>
      <c r="C38" s="194"/>
      <c r="D38" s="192"/>
      <c r="E38" s="195"/>
      <c r="F38" s="188"/>
      <c r="G38" s="193"/>
      <c r="H38" s="201"/>
      <c r="I38" s="192"/>
      <c r="J38" s="195"/>
      <c r="K38" s="188"/>
      <c r="L38" s="193"/>
      <c r="M38" s="194"/>
      <c r="N38" s="192"/>
      <c r="O38" s="195"/>
      <c r="P38" s="188"/>
      <c r="Q38" s="232"/>
      <c r="R38" s="24" t="s">
        <v>348</v>
      </c>
      <c r="S38" s="25"/>
      <c r="T38" s="22">
        <v>2500</v>
      </c>
      <c r="U38" s="188"/>
      <c r="V38" s="218"/>
      <c r="W38" s="196"/>
      <c r="X38" s="194"/>
      <c r="Y38" s="197"/>
      <c r="Z38" s="188"/>
    </row>
    <row r="39" spans="1:26" x14ac:dyDescent="0.15">
      <c r="A39" s="204"/>
      <c r="B39" s="208"/>
      <c r="C39" s="194"/>
      <c r="D39" s="212"/>
      <c r="E39" s="195"/>
      <c r="F39" s="188"/>
      <c r="G39" s="194"/>
      <c r="H39" s="251"/>
      <c r="I39" s="194"/>
      <c r="J39" s="195"/>
      <c r="K39" s="188"/>
      <c r="L39" s="193"/>
      <c r="M39" s="194"/>
      <c r="N39" s="212"/>
      <c r="O39" s="195"/>
      <c r="P39" s="188"/>
      <c r="Q39" s="191"/>
      <c r="R39" s="24" t="s">
        <v>349</v>
      </c>
      <c r="S39" s="25"/>
      <c r="T39" s="161" t="s">
        <v>285</v>
      </c>
      <c r="U39" s="188"/>
      <c r="V39" s="192"/>
      <c r="W39" s="196"/>
      <c r="X39" s="194"/>
      <c r="Y39" s="197"/>
      <c r="Z39" s="188"/>
    </row>
    <row r="40" spans="1:26" x14ac:dyDescent="0.15">
      <c r="A40" s="204"/>
      <c r="B40" s="192"/>
      <c r="C40" s="255"/>
      <c r="D40" s="194"/>
      <c r="E40" s="195"/>
      <c r="F40" s="188"/>
      <c r="G40" s="194"/>
      <c r="H40" s="196"/>
      <c r="I40" s="194"/>
      <c r="J40" s="195"/>
      <c r="K40" s="188"/>
      <c r="L40" s="193"/>
      <c r="M40" s="194"/>
      <c r="N40" s="212"/>
      <c r="O40" s="195"/>
      <c r="P40" s="188"/>
      <c r="Q40" s="191"/>
      <c r="R40" s="24" t="s">
        <v>286</v>
      </c>
      <c r="S40" s="25"/>
      <c r="T40" s="22">
        <v>1200</v>
      </c>
      <c r="U40" s="188"/>
      <c r="V40" s="192"/>
      <c r="W40" s="196"/>
      <c r="X40" s="194"/>
      <c r="Y40" s="197"/>
      <c r="Z40" s="188"/>
    </row>
    <row r="41" spans="1:26" x14ac:dyDescent="0.15">
      <c r="A41" s="204"/>
      <c r="B41" s="192"/>
      <c r="C41" s="193"/>
      <c r="D41" s="194"/>
      <c r="E41" s="195"/>
      <c r="F41" s="188"/>
      <c r="G41" s="194"/>
      <c r="H41" s="196"/>
      <c r="I41" s="194"/>
      <c r="J41" s="195"/>
      <c r="K41" s="188"/>
      <c r="L41" s="193"/>
      <c r="M41" s="194"/>
      <c r="N41" s="212"/>
      <c r="O41" s="195"/>
      <c r="P41" s="188"/>
      <c r="Q41" s="194"/>
      <c r="R41" s="213"/>
      <c r="S41" s="194"/>
      <c r="T41" s="195"/>
      <c r="U41" s="188"/>
      <c r="V41" s="192"/>
      <c r="W41" s="196"/>
      <c r="X41" s="194"/>
      <c r="Y41" s="197"/>
      <c r="Z41" s="188"/>
    </row>
    <row r="42" spans="1:26" x14ac:dyDescent="0.15">
      <c r="A42" s="204"/>
      <c r="B42" s="192"/>
      <c r="C42" s="193"/>
      <c r="D42" s="194"/>
      <c r="E42" s="195"/>
      <c r="F42" s="188"/>
      <c r="G42" s="194"/>
      <c r="H42" s="196"/>
      <c r="I42" s="194"/>
      <c r="J42" s="195"/>
      <c r="K42" s="188"/>
      <c r="L42" s="194"/>
      <c r="M42" s="255"/>
      <c r="N42" s="194"/>
      <c r="O42" s="195"/>
      <c r="P42" s="188"/>
      <c r="Q42" s="194"/>
      <c r="R42" s="213"/>
      <c r="S42" s="194"/>
      <c r="T42" s="195"/>
      <c r="U42" s="188"/>
      <c r="V42" s="258"/>
      <c r="W42" s="196"/>
      <c r="X42" s="194"/>
      <c r="Y42" s="195"/>
      <c r="Z42" s="188"/>
    </row>
    <row r="43" spans="1:26" x14ac:dyDescent="0.15">
      <c r="A43" s="204"/>
      <c r="B43" s="192"/>
      <c r="C43" s="193"/>
      <c r="D43" s="194"/>
      <c r="E43" s="195"/>
      <c r="F43" s="188"/>
      <c r="G43" s="194"/>
      <c r="H43" s="196"/>
      <c r="I43" s="194"/>
      <c r="J43" s="195"/>
      <c r="K43" s="188"/>
      <c r="L43" s="194"/>
      <c r="M43" s="193"/>
      <c r="N43" s="194"/>
      <c r="O43" s="195"/>
      <c r="P43" s="188"/>
      <c r="Q43" s="194"/>
      <c r="R43" s="213"/>
      <c r="S43" s="194"/>
      <c r="T43" s="195"/>
      <c r="U43" s="188"/>
      <c r="V43" s="192"/>
      <c r="W43" s="193"/>
      <c r="X43" s="194"/>
      <c r="Y43" s="195"/>
      <c r="Z43" s="188"/>
    </row>
    <row r="44" spans="1:26" x14ac:dyDescent="0.15">
      <c r="A44" s="204"/>
      <c r="B44" s="192"/>
      <c r="C44" s="193"/>
      <c r="D44" s="194"/>
      <c r="E44" s="195"/>
      <c r="F44" s="188"/>
      <c r="G44" s="194"/>
      <c r="H44" s="193"/>
      <c r="I44" s="194"/>
      <c r="J44" s="195"/>
      <c r="K44" s="188"/>
      <c r="L44" s="194"/>
      <c r="M44" s="193"/>
      <c r="N44" s="194"/>
      <c r="O44" s="195"/>
      <c r="P44" s="188"/>
      <c r="Q44" s="194"/>
      <c r="R44" s="192"/>
      <c r="S44" s="194"/>
      <c r="T44" s="259"/>
      <c r="U44" s="188"/>
      <c r="V44" s="192"/>
      <c r="W44" s="193"/>
      <c r="X44" s="194"/>
      <c r="Y44" s="195"/>
      <c r="Z44" s="188"/>
    </row>
    <row r="45" spans="1:26" x14ac:dyDescent="0.15">
      <c r="A45" s="204"/>
      <c r="B45" s="216"/>
      <c r="C45" s="193"/>
      <c r="D45" s="194"/>
      <c r="E45" s="195"/>
      <c r="F45" s="188"/>
      <c r="G45" s="194"/>
      <c r="H45" s="193"/>
      <c r="I45" s="194"/>
      <c r="J45" s="195"/>
      <c r="K45" s="188"/>
      <c r="L45" s="194"/>
      <c r="M45" s="193"/>
      <c r="N45" s="194"/>
      <c r="O45" s="195"/>
      <c r="P45" s="188"/>
      <c r="Q45" s="194"/>
      <c r="R45" s="192"/>
      <c r="S45" s="194"/>
      <c r="T45" s="195"/>
      <c r="U45" s="188"/>
      <c r="V45" s="192"/>
      <c r="W45" s="193"/>
      <c r="X45" s="194"/>
      <c r="Y45" s="195"/>
      <c r="Z45" s="188"/>
    </row>
    <row r="46" spans="1:26" x14ac:dyDescent="0.15">
      <c r="A46" s="204"/>
      <c r="B46" s="193"/>
      <c r="C46" s="193"/>
      <c r="D46" s="193"/>
      <c r="E46" s="195"/>
      <c r="F46" s="188"/>
      <c r="G46" s="193"/>
      <c r="H46" s="193"/>
      <c r="I46" s="193"/>
      <c r="J46" s="195"/>
      <c r="K46" s="188"/>
      <c r="L46" s="193"/>
      <c r="M46" s="193"/>
      <c r="N46" s="193"/>
      <c r="O46" s="195"/>
      <c r="P46" s="188"/>
      <c r="Q46" s="194"/>
      <c r="R46" s="192"/>
      <c r="S46" s="194"/>
      <c r="T46" s="195"/>
      <c r="U46" s="188"/>
      <c r="V46" s="192"/>
      <c r="W46" s="193"/>
      <c r="X46" s="194"/>
      <c r="Y46" s="195"/>
      <c r="Z46" s="188"/>
    </row>
    <row r="47" spans="1:26" x14ac:dyDescent="0.15">
      <c r="A47" s="204"/>
      <c r="B47" s="192"/>
      <c r="C47" s="193"/>
      <c r="D47" s="219"/>
      <c r="E47" s="195"/>
      <c r="F47" s="188"/>
      <c r="G47" s="192"/>
      <c r="H47" s="193"/>
      <c r="I47" s="220"/>
      <c r="J47" s="195"/>
      <c r="K47" s="188"/>
      <c r="L47" s="192"/>
      <c r="M47" s="193"/>
      <c r="N47" s="194"/>
      <c r="O47" s="195"/>
      <c r="P47" s="188"/>
      <c r="Q47" s="194"/>
      <c r="R47" s="192"/>
      <c r="S47" s="194"/>
      <c r="T47" s="195"/>
      <c r="U47" s="188"/>
      <c r="V47" s="192"/>
      <c r="W47" s="193"/>
      <c r="X47" s="194"/>
      <c r="Y47" s="195"/>
      <c r="Z47" s="188"/>
    </row>
    <row r="48" spans="1:26" x14ac:dyDescent="0.15">
      <c r="A48" s="204"/>
      <c r="B48" s="192"/>
      <c r="C48" s="193"/>
      <c r="D48" s="219"/>
      <c r="E48" s="195"/>
      <c r="F48" s="188"/>
      <c r="G48" s="192"/>
      <c r="H48" s="193"/>
      <c r="I48" s="220"/>
      <c r="J48" s="195"/>
      <c r="K48" s="188"/>
      <c r="L48" s="192"/>
      <c r="M48" s="193"/>
      <c r="N48" s="194"/>
      <c r="O48" s="195"/>
      <c r="P48" s="188"/>
      <c r="Q48" s="194"/>
      <c r="R48" s="192"/>
      <c r="S48" s="194"/>
      <c r="T48" s="195"/>
      <c r="U48" s="188"/>
      <c r="V48" s="192"/>
      <c r="W48" s="193"/>
      <c r="X48" s="194"/>
      <c r="Y48" s="195"/>
      <c r="Z48" s="188"/>
    </row>
    <row r="49" spans="1:26" x14ac:dyDescent="0.15">
      <c r="A49" s="204"/>
      <c r="B49" s="192"/>
      <c r="C49" s="193"/>
      <c r="D49" s="219"/>
      <c r="E49" s="195"/>
      <c r="F49" s="188"/>
      <c r="G49" s="192"/>
      <c r="H49" s="193"/>
      <c r="I49" s="220"/>
      <c r="J49" s="195"/>
      <c r="K49" s="188"/>
      <c r="L49" s="192"/>
      <c r="M49" s="193"/>
      <c r="N49" s="194"/>
      <c r="O49" s="195"/>
      <c r="P49" s="188"/>
      <c r="Q49" s="194"/>
      <c r="R49" s="192"/>
      <c r="S49" s="194"/>
      <c r="T49" s="195"/>
      <c r="U49" s="188"/>
      <c r="V49" s="192"/>
      <c r="W49" s="193"/>
      <c r="X49" s="194"/>
      <c r="Y49" s="195"/>
      <c r="Z49" s="188"/>
    </row>
    <row r="50" spans="1:26" x14ac:dyDescent="0.15">
      <c r="A50" s="217"/>
      <c r="B50" s="192"/>
      <c r="C50" s="193"/>
      <c r="D50" s="219"/>
      <c r="E50" s="195"/>
      <c r="F50" s="188"/>
      <c r="G50" s="192"/>
      <c r="H50" s="193"/>
      <c r="I50" s="220"/>
      <c r="J50" s="195"/>
      <c r="K50" s="188"/>
      <c r="L50" s="192"/>
      <c r="M50" s="193"/>
      <c r="N50" s="194"/>
      <c r="O50" s="195"/>
      <c r="P50" s="188"/>
      <c r="Q50" s="194"/>
      <c r="R50" s="192"/>
      <c r="S50" s="194"/>
      <c r="T50" s="195"/>
      <c r="U50" s="188"/>
      <c r="V50" s="192"/>
      <c r="W50" s="193"/>
      <c r="X50" s="194"/>
      <c r="Y50" s="195"/>
      <c r="Z50" s="188"/>
    </row>
    <row r="51" spans="1:26" x14ac:dyDescent="0.15">
      <c r="A51" s="204"/>
      <c r="B51" s="192"/>
      <c r="C51" s="193"/>
      <c r="D51" s="219"/>
      <c r="E51" s="195"/>
      <c r="F51" s="188"/>
      <c r="G51" s="192"/>
      <c r="H51" s="193"/>
      <c r="I51" s="220"/>
      <c r="J51" s="195"/>
      <c r="K51" s="188"/>
      <c r="L51" s="192"/>
      <c r="M51" s="193"/>
      <c r="N51" s="194"/>
      <c r="O51" s="195"/>
      <c r="P51" s="188"/>
      <c r="Q51" s="194"/>
      <c r="R51" s="192"/>
      <c r="S51" s="194"/>
      <c r="T51" s="195"/>
      <c r="U51" s="188"/>
      <c r="V51" s="192"/>
      <c r="W51" s="193"/>
      <c r="X51" s="194"/>
      <c r="Y51" s="195"/>
      <c r="Z51" s="188"/>
    </row>
    <row r="52" spans="1:26" x14ac:dyDescent="0.15">
      <c r="A52" s="223">
        <f>SUM(F54,K54,P54,U54,Z54)</f>
        <v>0</v>
      </c>
      <c r="B52" s="192"/>
      <c r="C52" s="193"/>
      <c r="D52" s="219"/>
      <c r="E52" s="195"/>
      <c r="F52" s="188"/>
      <c r="G52" s="192"/>
      <c r="H52" s="193"/>
      <c r="I52" s="220"/>
      <c r="J52" s="195"/>
      <c r="K52" s="188"/>
      <c r="L52" s="192"/>
      <c r="M52" s="193"/>
      <c r="N52" s="194"/>
      <c r="O52" s="195"/>
      <c r="P52" s="188"/>
      <c r="Q52" s="194"/>
      <c r="R52" s="192"/>
      <c r="S52" s="194"/>
      <c r="T52" s="195"/>
      <c r="U52" s="188"/>
      <c r="V52" s="192"/>
      <c r="W52" s="193"/>
      <c r="X52" s="194"/>
      <c r="Y52" s="195"/>
      <c r="Z52" s="188"/>
    </row>
    <row r="53" spans="1:26" x14ac:dyDescent="0.15">
      <c r="A53" s="204"/>
      <c r="B53" s="192"/>
      <c r="C53" s="193"/>
      <c r="D53" s="219"/>
      <c r="E53" s="195"/>
      <c r="F53" s="188"/>
      <c r="G53" s="192"/>
      <c r="H53" s="193"/>
      <c r="I53" s="220"/>
      <c r="J53" s="195"/>
      <c r="K53" s="188"/>
      <c r="L53" s="192"/>
      <c r="M53" s="193"/>
      <c r="N53" s="194"/>
      <c r="O53" s="195"/>
      <c r="P53" s="188"/>
      <c r="Q53" s="194"/>
      <c r="R53" s="192"/>
      <c r="S53" s="194"/>
      <c r="T53" s="195"/>
      <c r="U53" s="188"/>
      <c r="V53" s="192"/>
      <c r="W53" s="193"/>
      <c r="X53" s="194"/>
      <c r="Y53" s="195"/>
      <c r="Z53" s="188"/>
    </row>
    <row r="54" spans="1:26" x14ac:dyDescent="0.15">
      <c r="A54" s="224">
        <f>SUM(E54,J54,O54,T54,Y54)</f>
        <v>33270</v>
      </c>
      <c r="B54" s="189"/>
      <c r="C54" s="225" t="s">
        <v>5</v>
      </c>
      <c r="D54" s="226"/>
      <c r="E54" s="227">
        <f>SUM(E32)</f>
        <v>2250</v>
      </c>
      <c r="F54" s="228" t="str">
        <f>IF((COUNT(F32)=0),"",SUM(F32))</f>
        <v/>
      </c>
      <c r="G54" s="189"/>
      <c r="H54" s="225" t="s">
        <v>5</v>
      </c>
      <c r="I54" s="229"/>
      <c r="J54" s="227">
        <f>SUM(J32:J36)</f>
        <v>3670</v>
      </c>
      <c r="K54" s="228" t="str">
        <f>IF((COUNT(K32:K36)=0),"",SUM(K32:K36))</f>
        <v/>
      </c>
      <c r="L54" s="189"/>
      <c r="M54" s="187"/>
      <c r="N54" s="191"/>
      <c r="O54" s="230"/>
      <c r="P54" s="231"/>
      <c r="Q54" s="191"/>
      <c r="R54" s="233" t="s">
        <v>5</v>
      </c>
      <c r="S54" s="191"/>
      <c r="T54" s="227">
        <f>SUM(T32:T40)</f>
        <v>27350</v>
      </c>
      <c r="U54" s="228" t="str">
        <f>IF((COUNT(U32:U40)=0),"",SUM(U32:U40))</f>
        <v/>
      </c>
      <c r="V54" s="189"/>
      <c r="W54" s="225"/>
      <c r="X54" s="191"/>
      <c r="Y54" s="227">
        <f>SUM(Y32)</f>
        <v>0</v>
      </c>
      <c r="Z54" s="228" t="str">
        <f>IF((COUNT(Z32)=0),"",SUM(Z32))</f>
        <v/>
      </c>
    </row>
    <row r="55" spans="1:26" x14ac:dyDescent="0.15">
      <c r="A55" s="234"/>
      <c r="B55" s="242"/>
      <c r="C55" s="236"/>
      <c r="D55" s="260"/>
      <c r="E55" s="238"/>
      <c r="F55" s="261"/>
      <c r="G55" s="242"/>
      <c r="H55" s="236"/>
      <c r="I55" s="262"/>
      <c r="J55" s="238"/>
      <c r="K55" s="261"/>
      <c r="L55" s="242"/>
      <c r="M55" s="236"/>
      <c r="N55" s="263"/>
      <c r="O55" s="238"/>
      <c r="P55" s="261"/>
      <c r="Q55" s="263"/>
      <c r="R55" s="242"/>
      <c r="S55" s="263"/>
      <c r="T55" s="238"/>
      <c r="U55" s="261"/>
      <c r="V55" s="242"/>
      <c r="W55" s="236"/>
      <c r="X55" s="263"/>
      <c r="Y55" s="238"/>
      <c r="Z55" s="261"/>
    </row>
    <row r="56" spans="1:26" x14ac:dyDescent="0.15">
      <c r="A56" s="264" t="s">
        <v>1</v>
      </c>
      <c r="B56" s="265"/>
      <c r="C56" s="265"/>
      <c r="D56" s="266"/>
      <c r="E56" s="267"/>
      <c r="F56" s="268"/>
      <c r="G56" s="265"/>
      <c r="H56" s="265"/>
      <c r="I56" s="266"/>
      <c r="J56" s="267"/>
      <c r="K56" s="268"/>
      <c r="L56" s="265"/>
      <c r="M56" s="265"/>
      <c r="N56" s="265"/>
      <c r="O56" s="267"/>
      <c r="P56" s="268"/>
      <c r="Q56" s="265"/>
      <c r="R56" s="265"/>
      <c r="S56" s="265"/>
      <c r="T56" s="267"/>
      <c r="U56" s="268"/>
      <c r="V56" s="265"/>
      <c r="W56" s="265"/>
      <c r="X56" s="265"/>
      <c r="Y56" s="267"/>
      <c r="Z56" s="268"/>
    </row>
    <row r="57" spans="1:26" x14ac:dyDescent="0.15">
      <c r="A57" s="332" t="s">
        <v>371</v>
      </c>
      <c r="B57" s="332"/>
      <c r="C57" s="332"/>
      <c r="D57" s="332"/>
      <c r="E57" s="332"/>
      <c r="F57" s="332"/>
      <c r="G57" s="332"/>
      <c r="H57" s="332"/>
      <c r="I57" s="332"/>
      <c r="J57" s="332"/>
      <c r="K57" s="332"/>
      <c r="L57" s="332"/>
      <c r="M57" s="332"/>
      <c r="N57" s="332"/>
      <c r="O57" s="332"/>
      <c r="P57" s="332"/>
      <c r="Q57" s="332"/>
      <c r="R57" s="332"/>
      <c r="S57" s="332"/>
      <c r="T57" s="332"/>
      <c r="U57" s="332"/>
      <c r="V57" s="332"/>
      <c r="W57" s="285" t="s">
        <v>663</v>
      </c>
      <c r="X57" s="269"/>
      <c r="Y57" s="270"/>
      <c r="Z57" s="271" t="s">
        <v>34</v>
      </c>
    </row>
    <row r="58" spans="1:26" x14ac:dyDescent="0.15">
      <c r="A58" s="333"/>
      <c r="B58" s="333"/>
      <c r="C58" s="333"/>
      <c r="D58" s="333"/>
      <c r="E58" s="333"/>
      <c r="F58" s="333"/>
      <c r="G58" s="333"/>
      <c r="H58" s="333"/>
      <c r="I58" s="333"/>
      <c r="J58" s="333"/>
      <c r="K58" s="333"/>
      <c r="L58" s="333"/>
      <c r="M58" s="333"/>
      <c r="N58" s="333"/>
      <c r="O58" s="333"/>
      <c r="P58" s="333"/>
      <c r="Q58" s="333"/>
      <c r="R58" s="333"/>
      <c r="S58" s="333"/>
      <c r="T58" s="333"/>
      <c r="U58" s="333"/>
      <c r="V58" s="333"/>
      <c r="W58" s="285" t="s">
        <v>664</v>
      </c>
      <c r="X58" s="272"/>
      <c r="Y58" s="273"/>
      <c r="Z58" s="274"/>
    </row>
    <row r="59" spans="1:26" x14ac:dyDescent="0.15">
      <c r="A59" s="333" t="s">
        <v>28</v>
      </c>
      <c r="B59" s="334"/>
      <c r="C59" s="334"/>
      <c r="D59" s="334"/>
      <c r="E59" s="334"/>
      <c r="F59" s="334"/>
      <c r="G59" s="334"/>
      <c r="H59" s="334"/>
      <c r="I59" s="334"/>
      <c r="J59" s="334"/>
      <c r="K59" s="334"/>
      <c r="L59" s="334"/>
      <c r="M59" s="334"/>
      <c r="N59" s="334"/>
      <c r="O59" s="334"/>
      <c r="P59" s="334"/>
      <c r="Q59" s="334"/>
      <c r="R59" s="334"/>
      <c r="S59" s="334"/>
      <c r="T59" s="334"/>
      <c r="U59" s="334"/>
      <c r="V59" s="334"/>
      <c r="W59" s="273"/>
      <c r="X59" s="273"/>
      <c r="Y59" s="273"/>
      <c r="Z59" s="275"/>
    </row>
    <row r="60" spans="1:26" x14ac:dyDescent="0.15">
      <c r="A60" s="333" t="s">
        <v>294</v>
      </c>
      <c r="B60" s="334"/>
      <c r="C60" s="334"/>
      <c r="D60" s="334"/>
      <c r="E60" s="334"/>
      <c r="F60" s="334"/>
      <c r="G60" s="334"/>
      <c r="H60" s="334"/>
      <c r="I60" s="334"/>
      <c r="J60" s="334"/>
      <c r="K60" s="334"/>
      <c r="L60" s="334"/>
      <c r="M60" s="334"/>
      <c r="N60" s="334"/>
      <c r="O60" s="334"/>
      <c r="P60" s="334"/>
      <c r="Q60" s="334"/>
      <c r="R60" s="334"/>
      <c r="S60" s="334"/>
      <c r="T60" s="334"/>
      <c r="U60" s="334"/>
      <c r="V60" s="334"/>
      <c r="W60" s="273"/>
      <c r="X60" s="273"/>
      <c r="Y60" s="273"/>
      <c r="Z60" s="275"/>
    </row>
  </sheetData>
  <sheetProtection algorithmName="SHA-512" hashValue="a+mGOkuIDazNRJ7hHXKDbJQNW1kYjsrDuL6yTdVfbRfyGYhOavNWrLPHes/HP1cGpZaandUHzioK6Uq7AYAVzw==" saltValue="D3sUpQUEtEutZNz6eYaYFQ==" spinCount="100000" sheet="1" objects="1" scenarios="1"/>
  <mergeCells count="42">
    <mergeCell ref="U1:U3"/>
    <mergeCell ref="V1:Y3"/>
    <mergeCell ref="G2:J3"/>
    <mergeCell ref="K2:L3"/>
    <mergeCell ref="M2:O3"/>
    <mergeCell ref="P2:Q3"/>
    <mergeCell ref="R2:T3"/>
    <mergeCell ref="G1:J1"/>
    <mergeCell ref="K1:L1"/>
    <mergeCell ref="M1:O1"/>
    <mergeCell ref="P1:Q1"/>
    <mergeCell ref="A7:A8"/>
    <mergeCell ref="Z2:Z3"/>
    <mergeCell ref="B3:F3"/>
    <mergeCell ref="B4:F4"/>
    <mergeCell ref="G4:K4"/>
    <mergeCell ref="L4:P4"/>
    <mergeCell ref="Q4:U4"/>
    <mergeCell ref="V4:Z4"/>
    <mergeCell ref="A1:A2"/>
    <mergeCell ref="B1:F2"/>
    <mergeCell ref="B5:D5"/>
    <mergeCell ref="G5:I5"/>
    <mergeCell ref="L5:N5"/>
    <mergeCell ref="Q5:S5"/>
    <mergeCell ref="V5:X5"/>
    <mergeCell ref="R1:T1"/>
    <mergeCell ref="B31:D31"/>
    <mergeCell ref="G31:I31"/>
    <mergeCell ref="L31:N31"/>
    <mergeCell ref="Q31:S31"/>
    <mergeCell ref="V31:X31"/>
    <mergeCell ref="B30:F30"/>
    <mergeCell ref="G30:K30"/>
    <mergeCell ref="L30:P30"/>
    <mergeCell ref="Q30:U30"/>
    <mergeCell ref="V30:Z30"/>
    <mergeCell ref="A57:V57"/>
    <mergeCell ref="A58:V58"/>
    <mergeCell ref="A59:V59"/>
    <mergeCell ref="A60:V60"/>
    <mergeCell ref="A33:A35"/>
  </mergeCells>
  <phoneticPr fontId="4"/>
  <dataValidations count="6">
    <dataValidation type="whole" imeMode="disabled" allowBlank="1" showErrorMessage="1" errorTitle="入力エラー" error="入力された部数は販売店の持ち部数を超えています。_x000a_表示部数以下の数字を入力して下さい。" sqref="F32:F35 K6:K10 P6 F6 F8:F10 K32:K35 U6:U12 Z6 U36:U42 U33:U34 Z36" xr:uid="{DFDB15AC-6F10-4D4C-8BA8-C014DBA37076}">
      <formula1>0</formula1>
      <formula2>E6</formula2>
    </dataValidation>
    <dataValidation type="whole" imeMode="disabled" allowBlank="1" showInputMessage="1" showErrorMessage="1" sqref="U13" xr:uid="{445F1A8C-9E8E-44F1-BBE3-CA8E7A22A7D3}">
      <formula1>0</formula1>
      <formula2>T12</formula2>
    </dataValidation>
    <dataValidation type="whole" imeMode="disabled" allowBlank="1" showInputMessage="1" showErrorMessage="1" errorTitle="入力エラー" error="入力された部数は販売店の持ち部数を超えています。_x000a_表示部数以下の数字を入力して下さい。" sqref="U43 Z42" xr:uid="{0886E6F8-8661-4BCD-80B1-5E4BB7514950}">
      <formula1>0</formula1>
      <formula2>#REF!</formula2>
    </dataValidation>
    <dataValidation type="whole" imeMode="disabled" allowBlank="1" showInputMessage="1" showErrorMessage="1" errorTitle="入力エラー" error="入力された部数は販売店の持ち部数を超えています。_x000a_表示部数以下の数字を入力して下さい。" sqref="P32 U32 U35 Z32:Z35 Z37:Z41" xr:uid="{20E2C31A-4334-4DF8-BE66-FB4D8CAE15DB}">
      <formula1>0</formula1>
      <formula2>0</formula2>
    </dataValidation>
    <dataValidation type="whole" imeMode="disabled" allowBlank="1" showInputMessage="1" showErrorMessage="1" sqref="F7 Z7:Z10" xr:uid="{62CB3A96-69B5-4D2A-8048-89CCD4DAA798}">
      <formula1>0</formula1>
      <formula2>0</formula2>
    </dataValidation>
    <dataValidation imeMode="disabled" allowBlank="1" showInputMessage="1" showErrorMessage="1" errorTitle="入力エラー" error="入力された部数は販売店の持ち部数を超えています。_x000a_表示部数以下の数字を入力して下さい。" sqref="F36:F53" xr:uid="{96A22928-E3A4-4092-A174-E90F4582252F}"/>
  </dataValidations>
  <printOptions horizontalCentered="1" verticalCentered="1"/>
  <pageMargins left="0.19685039370078741" right="0" top="0" bottom="0.19685039370078741" header="0" footer="0"/>
  <pageSetup paperSize="12" scale="88" orientation="landscape" r:id="rId1"/>
  <ignoredErrors>
    <ignoredError sqref="R1:R2 M1:M2 G2 B3 B1 V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3E17-4D96-4500-9520-85F10CCA4792}">
  <sheetPr>
    <tabColor theme="1"/>
    <pageSetUpPr fitToPage="1"/>
  </sheetPr>
  <dimension ref="A1:Z60"/>
  <sheetViews>
    <sheetView showGridLines="0" zoomScale="85" zoomScaleNormal="85" workbookViewId="0">
      <selection activeCell="B1" sqref="B1:F2"/>
    </sheetView>
  </sheetViews>
  <sheetFormatPr defaultRowHeight="13.5" x14ac:dyDescent="0.15"/>
  <cols>
    <col min="1" max="1" width="9" style="171"/>
    <col min="2" max="2" width="3.125" style="171" customWidth="1"/>
    <col min="3" max="3" width="16.625" style="171" customWidth="1"/>
    <col min="4" max="4" width="3.125" style="171" customWidth="1"/>
    <col min="5" max="6" width="8.125" style="171" customWidth="1"/>
    <col min="7" max="7" width="3.125" style="171" customWidth="1"/>
    <col min="8" max="8" width="16.625" style="171" customWidth="1"/>
    <col min="9" max="9" width="3.125" style="171" customWidth="1"/>
    <col min="10" max="11" width="8.125" style="171" customWidth="1"/>
    <col min="12" max="12" width="3.125" style="171" customWidth="1"/>
    <col min="13" max="13" width="16.625" style="171" customWidth="1"/>
    <col min="14" max="14" width="3.125" style="171" customWidth="1"/>
    <col min="15" max="16" width="8.125" style="171" customWidth="1"/>
    <col min="17" max="17" width="3.125" style="171" customWidth="1"/>
    <col min="18" max="18" width="16.625" style="171" customWidth="1"/>
    <col min="19" max="19" width="3.125" style="171" customWidth="1"/>
    <col min="20" max="21" width="8.125" style="171" customWidth="1"/>
    <col min="22" max="22" width="3.125" style="171" customWidth="1"/>
    <col min="23" max="23" width="16.625" style="171" customWidth="1"/>
    <col min="24" max="24" width="3.125" style="171" customWidth="1"/>
    <col min="25" max="26" width="8.125" style="171" customWidth="1"/>
    <col min="27" max="16384" width="9" style="171"/>
  </cols>
  <sheetData>
    <row r="1" spans="1:26" ht="18.75" customHeight="1" x14ac:dyDescent="0.15">
      <c r="A1" s="345" t="s">
        <v>29</v>
      </c>
      <c r="B1" s="347" t="str">
        <f>IF(記入欄!G2="","",記入欄!G2)</f>
        <v/>
      </c>
      <c r="C1" s="347"/>
      <c r="D1" s="347"/>
      <c r="E1" s="347"/>
      <c r="F1" s="347"/>
      <c r="G1" s="376" t="s">
        <v>33</v>
      </c>
      <c r="H1" s="377"/>
      <c r="I1" s="377"/>
      <c r="J1" s="378"/>
      <c r="K1" s="379" t="s">
        <v>3</v>
      </c>
      <c r="L1" s="380"/>
      <c r="M1" s="349" t="str">
        <f>IF(記入欄!G5="","",記入欄!G5)</f>
        <v/>
      </c>
      <c r="N1" s="349"/>
      <c r="O1" s="349"/>
      <c r="P1" s="372" t="s">
        <v>446</v>
      </c>
      <c r="Q1" s="373"/>
      <c r="R1" s="349" t="str">
        <f>IF(記入欄!G7="","",記入欄!G7)</f>
        <v/>
      </c>
      <c r="S1" s="349"/>
      <c r="T1" s="349"/>
      <c r="U1" s="350" t="s">
        <v>447</v>
      </c>
      <c r="V1" s="351" t="str">
        <f>IF(記入欄!G8="","",記入欄!G8)</f>
        <v/>
      </c>
      <c r="W1" s="352"/>
      <c r="X1" s="352"/>
      <c r="Y1" s="353"/>
      <c r="Z1" s="170" t="s">
        <v>0</v>
      </c>
    </row>
    <row r="2" spans="1:26" ht="13.5" customHeight="1" x14ac:dyDescent="0.15">
      <c r="A2" s="346"/>
      <c r="B2" s="348"/>
      <c r="C2" s="348"/>
      <c r="D2" s="348"/>
      <c r="E2" s="348"/>
      <c r="F2" s="348"/>
      <c r="G2" s="360" t="str">
        <f>IF(記入欄!G4="","",記入欄!G4)</f>
        <v/>
      </c>
      <c r="H2" s="361"/>
      <c r="I2" s="361"/>
      <c r="J2" s="362"/>
      <c r="K2" s="366" t="s">
        <v>2</v>
      </c>
      <c r="L2" s="367"/>
      <c r="M2" s="370" t="str">
        <f>IF(記入欄!G6="","",記入欄!G6)</f>
        <v/>
      </c>
      <c r="N2" s="370"/>
      <c r="O2" s="370"/>
      <c r="P2" s="372" t="s">
        <v>448</v>
      </c>
      <c r="Q2" s="373"/>
      <c r="R2" s="374">
        <f>集計表!R30</f>
        <v>0</v>
      </c>
      <c r="S2" s="374"/>
      <c r="T2" s="374"/>
      <c r="U2" s="350"/>
      <c r="V2" s="354"/>
      <c r="W2" s="355"/>
      <c r="X2" s="355"/>
      <c r="Y2" s="356"/>
      <c r="Z2" s="342">
        <v>5</v>
      </c>
    </row>
    <row r="3" spans="1:26" ht="13.5" customHeight="1" x14ac:dyDescent="0.15">
      <c r="A3" s="172" t="s">
        <v>30</v>
      </c>
      <c r="B3" s="344" t="str">
        <f>IF(記入欄!G3="","",記入欄!G3)</f>
        <v/>
      </c>
      <c r="C3" s="344"/>
      <c r="D3" s="344"/>
      <c r="E3" s="344"/>
      <c r="F3" s="344"/>
      <c r="G3" s="363"/>
      <c r="H3" s="364"/>
      <c r="I3" s="364"/>
      <c r="J3" s="365"/>
      <c r="K3" s="368"/>
      <c r="L3" s="369"/>
      <c r="M3" s="371"/>
      <c r="N3" s="371"/>
      <c r="O3" s="371"/>
      <c r="P3" s="372"/>
      <c r="Q3" s="373"/>
      <c r="R3" s="375"/>
      <c r="S3" s="375"/>
      <c r="T3" s="375"/>
      <c r="U3" s="350"/>
      <c r="V3" s="357"/>
      <c r="W3" s="358"/>
      <c r="X3" s="358"/>
      <c r="Y3" s="359"/>
      <c r="Z3" s="343"/>
    </row>
    <row r="4" spans="1:26" x14ac:dyDescent="0.15">
      <c r="A4" s="173" t="s">
        <v>14</v>
      </c>
      <c r="B4" s="335" t="s">
        <v>6</v>
      </c>
      <c r="C4" s="336"/>
      <c r="D4" s="336"/>
      <c r="E4" s="336"/>
      <c r="F4" s="337"/>
      <c r="G4" s="335" t="s">
        <v>7</v>
      </c>
      <c r="H4" s="336"/>
      <c r="I4" s="336"/>
      <c r="J4" s="336"/>
      <c r="K4" s="337"/>
      <c r="L4" s="335" t="s">
        <v>8</v>
      </c>
      <c r="M4" s="336"/>
      <c r="N4" s="336"/>
      <c r="O4" s="336"/>
      <c r="P4" s="337"/>
      <c r="Q4" s="335" t="s">
        <v>10</v>
      </c>
      <c r="R4" s="336"/>
      <c r="S4" s="336"/>
      <c r="T4" s="336"/>
      <c r="U4" s="337"/>
      <c r="V4" s="335" t="s">
        <v>11</v>
      </c>
      <c r="W4" s="336"/>
      <c r="X4" s="336"/>
      <c r="Y4" s="336"/>
      <c r="Z4" s="337"/>
    </row>
    <row r="5" spans="1:26" ht="14.25" x14ac:dyDescent="0.15">
      <c r="A5" s="174">
        <v>34</v>
      </c>
      <c r="B5" s="338" t="s">
        <v>15</v>
      </c>
      <c r="C5" s="339"/>
      <c r="D5" s="340"/>
      <c r="E5" s="175" t="s">
        <v>16</v>
      </c>
      <c r="F5" s="176" t="s">
        <v>17</v>
      </c>
      <c r="G5" s="338" t="s">
        <v>15</v>
      </c>
      <c r="H5" s="339"/>
      <c r="I5" s="340"/>
      <c r="J5" s="175" t="s">
        <v>16</v>
      </c>
      <c r="K5" s="176" t="s">
        <v>17</v>
      </c>
      <c r="L5" s="338" t="s">
        <v>15</v>
      </c>
      <c r="M5" s="339"/>
      <c r="N5" s="340"/>
      <c r="O5" s="175" t="s">
        <v>16</v>
      </c>
      <c r="P5" s="176" t="s">
        <v>17</v>
      </c>
      <c r="Q5" s="338" t="s">
        <v>15</v>
      </c>
      <c r="R5" s="339"/>
      <c r="S5" s="340"/>
      <c r="T5" s="175" t="s">
        <v>16</v>
      </c>
      <c r="U5" s="176" t="s">
        <v>17</v>
      </c>
      <c r="V5" s="338" t="s">
        <v>15</v>
      </c>
      <c r="W5" s="339"/>
      <c r="X5" s="340"/>
      <c r="Y5" s="175" t="s">
        <v>16</v>
      </c>
      <c r="Z5" s="176" t="s">
        <v>17</v>
      </c>
    </row>
    <row r="6" spans="1:26" x14ac:dyDescent="0.15">
      <c r="A6" s="177" t="s">
        <v>461</v>
      </c>
      <c r="B6" s="178"/>
      <c r="C6" s="12" t="s">
        <v>411</v>
      </c>
      <c r="D6" s="13"/>
      <c r="E6" s="14">
        <v>660</v>
      </c>
      <c r="F6" s="179"/>
      <c r="G6" s="180"/>
      <c r="H6" s="12" t="s">
        <v>115</v>
      </c>
      <c r="I6" s="16"/>
      <c r="J6" s="14">
        <v>2500</v>
      </c>
      <c r="K6" s="179"/>
      <c r="L6" s="182"/>
      <c r="M6" s="183"/>
      <c r="N6" s="184"/>
      <c r="O6" s="185"/>
      <c r="P6" s="179"/>
      <c r="Q6" s="181"/>
      <c r="R6" s="12" t="s">
        <v>350</v>
      </c>
      <c r="S6" s="16"/>
      <c r="T6" s="14">
        <v>3250</v>
      </c>
      <c r="U6" s="179"/>
      <c r="V6" s="181"/>
      <c r="W6" s="17" t="s">
        <v>112</v>
      </c>
      <c r="X6" s="16"/>
      <c r="Y6" s="162" t="s">
        <v>285</v>
      </c>
      <c r="Z6" s="179"/>
    </row>
    <row r="7" spans="1:26" ht="13.5" customHeight="1" x14ac:dyDescent="0.15">
      <c r="A7" s="341" t="s">
        <v>462</v>
      </c>
      <c r="B7" s="186"/>
      <c r="C7" s="20" t="s">
        <v>412</v>
      </c>
      <c r="D7" s="21"/>
      <c r="E7" s="22">
        <v>670</v>
      </c>
      <c r="F7" s="188"/>
      <c r="G7" s="189"/>
      <c r="H7" s="24" t="s">
        <v>113</v>
      </c>
      <c r="I7" s="25"/>
      <c r="J7" s="22">
        <v>250</v>
      </c>
      <c r="K7" s="188"/>
      <c r="L7" s="192"/>
      <c r="M7" s="193"/>
      <c r="N7" s="194"/>
      <c r="O7" s="195"/>
      <c r="P7" s="188"/>
      <c r="Q7" s="191"/>
      <c r="R7" s="24" t="s">
        <v>351</v>
      </c>
      <c r="S7" s="25"/>
      <c r="T7" s="22">
        <v>4550</v>
      </c>
      <c r="U7" s="188"/>
      <c r="V7" s="191"/>
      <c r="W7" s="26" t="s">
        <v>111</v>
      </c>
      <c r="X7" s="25"/>
      <c r="Y7" s="161" t="s">
        <v>285</v>
      </c>
      <c r="Z7" s="188"/>
    </row>
    <row r="8" spans="1:26" x14ac:dyDescent="0.15">
      <c r="A8" s="341"/>
      <c r="B8" s="198"/>
      <c r="C8" s="24" t="s">
        <v>413</v>
      </c>
      <c r="D8" s="21"/>
      <c r="E8" s="22">
        <v>1610</v>
      </c>
      <c r="F8" s="188"/>
      <c r="G8" s="192"/>
      <c r="H8" s="196"/>
      <c r="I8" s="194"/>
      <c r="J8" s="197"/>
      <c r="K8" s="188"/>
      <c r="L8" s="192"/>
      <c r="M8" s="193"/>
      <c r="N8" s="194"/>
      <c r="O8" s="195"/>
      <c r="P8" s="188"/>
      <c r="Q8" s="191"/>
      <c r="R8" s="24" t="s">
        <v>352</v>
      </c>
      <c r="S8" s="25"/>
      <c r="T8" s="22">
        <v>2500</v>
      </c>
      <c r="U8" s="188"/>
      <c r="V8" s="191"/>
      <c r="W8" s="26" t="s">
        <v>109</v>
      </c>
      <c r="X8" s="25"/>
      <c r="Y8" s="161" t="s">
        <v>285</v>
      </c>
      <c r="Z8" s="188"/>
    </row>
    <row r="9" spans="1:26" x14ac:dyDescent="0.15">
      <c r="A9" s="341"/>
      <c r="B9" s="192"/>
      <c r="C9" s="196"/>
      <c r="D9" s="193"/>
      <c r="E9" s="197"/>
      <c r="F9" s="188"/>
      <c r="G9" s="192"/>
      <c r="H9" s="196"/>
      <c r="I9" s="194"/>
      <c r="J9" s="197"/>
      <c r="K9" s="188"/>
      <c r="L9" s="192"/>
      <c r="M9" s="193"/>
      <c r="N9" s="194"/>
      <c r="O9" s="195"/>
      <c r="P9" s="188"/>
      <c r="Q9" s="191"/>
      <c r="R9" s="24" t="s">
        <v>353</v>
      </c>
      <c r="S9" s="25"/>
      <c r="T9" s="22">
        <v>4700</v>
      </c>
      <c r="U9" s="188"/>
      <c r="V9" s="192"/>
      <c r="W9" s="196"/>
      <c r="X9" s="194"/>
      <c r="Y9" s="197"/>
      <c r="Z9" s="188"/>
    </row>
    <row r="10" spans="1:26" x14ac:dyDescent="0.15">
      <c r="A10" s="341"/>
      <c r="B10" s="194"/>
      <c r="C10" s="201"/>
      <c r="D10" s="194"/>
      <c r="E10" s="202"/>
      <c r="F10" s="203"/>
      <c r="G10" s="194"/>
      <c r="H10" s="308"/>
      <c r="I10" s="194"/>
      <c r="J10" s="197"/>
      <c r="K10" s="188"/>
      <c r="L10" s="192"/>
      <c r="M10" s="193"/>
      <c r="N10" s="194"/>
      <c r="O10" s="195"/>
      <c r="P10" s="188"/>
      <c r="Q10" s="191"/>
      <c r="R10" s="24" t="s">
        <v>354</v>
      </c>
      <c r="S10" s="25"/>
      <c r="T10" s="22">
        <v>1950</v>
      </c>
      <c r="U10" s="188"/>
      <c r="V10" s="192"/>
      <c r="W10" s="196"/>
      <c r="X10" s="194"/>
      <c r="Y10" s="197"/>
      <c r="Z10" s="188"/>
    </row>
    <row r="11" spans="1:26" x14ac:dyDescent="0.15">
      <c r="A11" s="199" t="s">
        <v>18</v>
      </c>
      <c r="B11" s="194"/>
      <c r="C11" s="201"/>
      <c r="D11" s="194"/>
      <c r="E11" s="202"/>
      <c r="F11" s="203"/>
      <c r="G11" s="194"/>
      <c r="H11" s="201"/>
      <c r="I11" s="206"/>
      <c r="J11" s="195"/>
      <c r="K11" s="188"/>
      <c r="L11" s="194"/>
      <c r="M11" s="194"/>
      <c r="N11" s="206"/>
      <c r="O11" s="195"/>
      <c r="P11" s="188"/>
      <c r="Q11" s="207"/>
      <c r="R11" s="24" t="s">
        <v>287</v>
      </c>
      <c r="S11" s="34"/>
      <c r="T11" s="22">
        <v>2000</v>
      </c>
      <c r="U11" s="188"/>
      <c r="V11" s="208"/>
      <c r="W11" s="196"/>
      <c r="X11" s="209"/>
      <c r="Y11" s="197"/>
      <c r="Z11" s="188"/>
    </row>
    <row r="12" spans="1:26" x14ac:dyDescent="0.15">
      <c r="A12" s="204"/>
      <c r="B12" s="194"/>
      <c r="C12" s="201"/>
      <c r="D12" s="194"/>
      <c r="E12" s="210"/>
      <c r="F12" s="203"/>
      <c r="G12" s="194"/>
      <c r="H12" s="201"/>
      <c r="I12" s="212"/>
      <c r="J12" s="195"/>
      <c r="K12" s="188"/>
      <c r="L12" s="194"/>
      <c r="M12" s="194"/>
      <c r="N12" s="212"/>
      <c r="O12" s="195"/>
      <c r="P12" s="188"/>
      <c r="Q12" s="191"/>
      <c r="R12" s="24" t="s">
        <v>110</v>
      </c>
      <c r="S12" s="25"/>
      <c r="T12" s="22">
        <v>150</v>
      </c>
      <c r="U12" s="188"/>
      <c r="V12" s="192"/>
      <c r="W12" s="193"/>
      <c r="X12" s="194"/>
      <c r="Y12" s="195"/>
      <c r="Z12" s="188"/>
    </row>
    <row r="13" spans="1:26" x14ac:dyDescent="0.15">
      <c r="A13" s="204"/>
      <c r="B13" s="194"/>
      <c r="C13" s="194"/>
      <c r="D13" s="194"/>
      <c r="E13" s="202"/>
      <c r="F13" s="203"/>
      <c r="G13" s="194"/>
      <c r="H13" s="201"/>
      <c r="I13" s="212"/>
      <c r="J13" s="195"/>
      <c r="K13" s="188"/>
      <c r="L13" s="194"/>
      <c r="M13" s="194"/>
      <c r="N13" s="212"/>
      <c r="O13" s="195"/>
      <c r="P13" s="188"/>
      <c r="Q13" s="191"/>
      <c r="R13" s="24" t="s">
        <v>108</v>
      </c>
      <c r="S13" s="25"/>
      <c r="T13" s="22">
        <v>4410</v>
      </c>
      <c r="U13" s="188"/>
      <c r="V13" s="192"/>
      <c r="W13" s="193"/>
      <c r="X13" s="194"/>
      <c r="Y13" s="195"/>
      <c r="Z13" s="188"/>
    </row>
    <row r="14" spans="1:26" x14ac:dyDescent="0.15">
      <c r="A14" s="204"/>
      <c r="B14" s="194"/>
      <c r="C14" s="194"/>
      <c r="D14" s="194"/>
      <c r="E14" s="202"/>
      <c r="F14" s="203"/>
      <c r="G14" s="194"/>
      <c r="H14" s="201"/>
      <c r="I14" s="212"/>
      <c r="J14" s="195"/>
      <c r="K14" s="188"/>
      <c r="L14" s="194"/>
      <c r="M14" s="194"/>
      <c r="N14" s="212"/>
      <c r="O14" s="195"/>
      <c r="P14" s="188"/>
      <c r="Q14" s="194"/>
      <c r="R14" s="192"/>
      <c r="S14" s="194"/>
      <c r="T14" s="195"/>
      <c r="U14" s="188"/>
      <c r="V14" s="192"/>
      <c r="W14" s="193"/>
      <c r="X14" s="194"/>
      <c r="Y14" s="195"/>
      <c r="Z14" s="188"/>
    </row>
    <row r="15" spans="1:26" x14ac:dyDescent="0.15">
      <c r="A15" s="204"/>
      <c r="B15" s="194"/>
      <c r="C15" s="194"/>
      <c r="D15" s="194"/>
      <c r="E15" s="202"/>
      <c r="F15" s="203"/>
      <c r="G15" s="194"/>
      <c r="H15" s="201"/>
      <c r="I15" s="212"/>
      <c r="J15" s="195"/>
      <c r="K15" s="188"/>
      <c r="L15" s="194"/>
      <c r="M15" s="194"/>
      <c r="N15" s="212"/>
      <c r="O15" s="195"/>
      <c r="P15" s="188"/>
      <c r="Q15" s="194"/>
      <c r="R15" s="192"/>
      <c r="S15" s="194"/>
      <c r="T15" s="195"/>
      <c r="U15" s="188"/>
      <c r="V15" s="192"/>
      <c r="W15" s="193"/>
      <c r="X15" s="194"/>
      <c r="Y15" s="195"/>
      <c r="Z15" s="188"/>
    </row>
    <row r="16" spans="1:26" x14ac:dyDescent="0.15">
      <c r="A16" s="204"/>
      <c r="B16" s="194"/>
      <c r="C16" s="194"/>
      <c r="D16" s="194"/>
      <c r="E16" s="202"/>
      <c r="F16" s="203"/>
      <c r="G16" s="194"/>
      <c r="H16" s="194"/>
      <c r="I16" s="194"/>
      <c r="J16" s="202"/>
      <c r="K16" s="188"/>
      <c r="L16" s="194"/>
      <c r="M16" s="194"/>
      <c r="N16" s="212"/>
      <c r="O16" s="195"/>
      <c r="P16" s="188"/>
      <c r="Q16" s="194"/>
      <c r="R16" s="192"/>
      <c r="S16" s="194"/>
      <c r="T16" s="195"/>
      <c r="U16" s="188"/>
      <c r="V16" s="192"/>
      <c r="W16" s="193"/>
      <c r="X16" s="194"/>
      <c r="Y16" s="195"/>
      <c r="Z16" s="188"/>
    </row>
    <row r="17" spans="1:26" x14ac:dyDescent="0.15">
      <c r="A17" s="204"/>
      <c r="B17" s="194"/>
      <c r="C17" s="194"/>
      <c r="D17" s="194"/>
      <c r="E17" s="202"/>
      <c r="F17" s="203"/>
      <c r="G17" s="194"/>
      <c r="H17" s="194"/>
      <c r="I17" s="194"/>
      <c r="J17" s="202"/>
      <c r="K17" s="188"/>
      <c r="L17" s="194"/>
      <c r="M17" s="194"/>
      <c r="N17" s="214"/>
      <c r="O17" s="195"/>
      <c r="P17" s="188"/>
      <c r="Q17" s="215"/>
      <c r="R17" s="192"/>
      <c r="S17" s="215"/>
      <c r="T17" s="195"/>
      <c r="U17" s="188"/>
      <c r="V17" s="216"/>
      <c r="W17" s="193"/>
      <c r="X17" s="215"/>
      <c r="Y17" s="195"/>
      <c r="Z17" s="188"/>
    </row>
    <row r="18" spans="1:26" x14ac:dyDescent="0.15">
      <c r="A18" s="204"/>
      <c r="B18" s="194"/>
      <c r="C18" s="194"/>
      <c r="D18" s="194"/>
      <c r="E18" s="202"/>
      <c r="F18" s="203"/>
      <c r="G18" s="194"/>
      <c r="H18" s="194"/>
      <c r="I18" s="194"/>
      <c r="J18" s="202"/>
      <c r="K18" s="188"/>
      <c r="L18" s="194"/>
      <c r="M18" s="194"/>
      <c r="N18" s="212"/>
      <c r="O18" s="195"/>
      <c r="P18" s="188"/>
      <c r="Q18" s="194"/>
      <c r="R18" s="192"/>
      <c r="S18" s="194"/>
      <c r="T18" s="195"/>
      <c r="U18" s="188"/>
      <c r="V18" s="192"/>
      <c r="W18" s="193"/>
      <c r="X18" s="194"/>
      <c r="Y18" s="195"/>
      <c r="Z18" s="188"/>
    </row>
    <row r="19" spans="1:26" x14ac:dyDescent="0.15">
      <c r="A19" s="204"/>
      <c r="B19" s="194"/>
      <c r="C19" s="194"/>
      <c r="D19" s="194"/>
      <c r="E19" s="202"/>
      <c r="F19" s="203"/>
      <c r="G19" s="192"/>
      <c r="H19" s="193"/>
      <c r="I19" s="194"/>
      <c r="J19" s="195"/>
      <c r="K19" s="188"/>
      <c r="L19" s="194"/>
      <c r="M19" s="194"/>
      <c r="N19" s="212"/>
      <c r="O19" s="195"/>
      <c r="P19" s="188"/>
      <c r="Q19" s="194"/>
      <c r="R19" s="192"/>
      <c r="S19" s="194"/>
      <c r="T19" s="195"/>
      <c r="U19" s="188"/>
      <c r="V19" s="192"/>
      <c r="W19" s="193"/>
      <c r="X19" s="194"/>
      <c r="Y19" s="195"/>
      <c r="Z19" s="188"/>
    </row>
    <row r="20" spans="1:26" x14ac:dyDescent="0.15">
      <c r="A20" s="217"/>
      <c r="B20" s="192"/>
      <c r="C20" s="193"/>
      <c r="D20" s="193"/>
      <c r="E20" s="195"/>
      <c r="F20" s="188"/>
      <c r="G20" s="192"/>
      <c r="H20" s="193"/>
      <c r="I20" s="194"/>
      <c r="J20" s="195"/>
      <c r="K20" s="188"/>
      <c r="L20" s="192"/>
      <c r="M20" s="193"/>
      <c r="N20" s="194"/>
      <c r="O20" s="195"/>
      <c r="P20" s="188"/>
      <c r="Q20" s="194"/>
      <c r="R20" s="192"/>
      <c r="S20" s="194"/>
      <c r="T20" s="195"/>
      <c r="U20" s="188"/>
      <c r="V20" s="192"/>
      <c r="W20" s="193"/>
      <c r="X20" s="194"/>
      <c r="Y20" s="195"/>
      <c r="Z20" s="188"/>
    </row>
    <row r="21" spans="1:26" x14ac:dyDescent="0.15">
      <c r="A21" s="204"/>
      <c r="B21" s="218"/>
      <c r="C21" s="193"/>
      <c r="D21" s="219"/>
      <c r="E21" s="195"/>
      <c r="F21" s="188"/>
      <c r="G21" s="218"/>
      <c r="H21" s="193"/>
      <c r="I21" s="220"/>
      <c r="J21" s="195"/>
      <c r="K21" s="188"/>
      <c r="L21" s="218"/>
      <c r="M21" s="193"/>
      <c r="N21" s="221"/>
      <c r="O21" s="195"/>
      <c r="P21" s="188"/>
      <c r="Q21" s="221"/>
      <c r="R21" s="192"/>
      <c r="S21" s="221"/>
      <c r="T21" s="195"/>
      <c r="U21" s="188"/>
      <c r="V21" s="218"/>
      <c r="W21" s="193"/>
      <c r="X21" s="221"/>
      <c r="Y21" s="195"/>
      <c r="Z21" s="188"/>
    </row>
    <row r="22" spans="1:26" x14ac:dyDescent="0.15">
      <c r="A22" s="222"/>
      <c r="B22" s="218"/>
      <c r="C22" s="193"/>
      <c r="D22" s="219"/>
      <c r="E22" s="195"/>
      <c r="F22" s="188"/>
      <c r="G22" s="218"/>
      <c r="H22" s="193"/>
      <c r="I22" s="220"/>
      <c r="J22" s="195"/>
      <c r="K22" s="188"/>
      <c r="L22" s="218"/>
      <c r="M22" s="193"/>
      <c r="N22" s="221"/>
      <c r="O22" s="195"/>
      <c r="P22" s="188"/>
      <c r="Q22" s="221"/>
      <c r="R22" s="192"/>
      <c r="S22" s="221"/>
      <c r="T22" s="195"/>
      <c r="U22" s="188"/>
      <c r="V22" s="218"/>
      <c r="W22" s="193"/>
      <c r="X22" s="221"/>
      <c r="Y22" s="195"/>
      <c r="Z22" s="188"/>
    </row>
    <row r="23" spans="1:26" x14ac:dyDescent="0.15">
      <c r="A23" s="222"/>
      <c r="B23" s="218"/>
      <c r="C23" s="193"/>
      <c r="D23" s="219"/>
      <c r="E23" s="195"/>
      <c r="F23" s="188"/>
      <c r="G23" s="218"/>
      <c r="H23" s="193"/>
      <c r="I23" s="220"/>
      <c r="J23" s="195"/>
      <c r="K23" s="188"/>
      <c r="L23" s="218"/>
      <c r="M23" s="193"/>
      <c r="N23" s="221"/>
      <c r="O23" s="195"/>
      <c r="P23" s="188"/>
      <c r="Q23" s="221"/>
      <c r="R23" s="192"/>
      <c r="S23" s="221"/>
      <c r="T23" s="195"/>
      <c r="U23" s="188"/>
      <c r="V23" s="218"/>
      <c r="W23" s="193"/>
      <c r="X23" s="221"/>
      <c r="Y23" s="195"/>
      <c r="Z23" s="188"/>
    </row>
    <row r="24" spans="1:26" x14ac:dyDescent="0.15">
      <c r="A24" s="204"/>
      <c r="B24" s="218"/>
      <c r="C24" s="193"/>
      <c r="D24" s="219"/>
      <c r="E24" s="195"/>
      <c r="F24" s="188"/>
      <c r="G24" s="192"/>
      <c r="H24" s="193"/>
      <c r="I24" s="220"/>
      <c r="J24" s="195"/>
      <c r="K24" s="188"/>
      <c r="L24" s="192"/>
      <c r="M24" s="193"/>
      <c r="N24" s="194"/>
      <c r="O24" s="195"/>
      <c r="P24" s="188"/>
      <c r="Q24" s="194"/>
      <c r="R24" s="192"/>
      <c r="S24" s="194"/>
      <c r="T24" s="195"/>
      <c r="U24" s="188"/>
      <c r="V24" s="192"/>
      <c r="W24" s="193"/>
      <c r="X24" s="194"/>
      <c r="Y24" s="195"/>
      <c r="Z24" s="188"/>
    </row>
    <row r="25" spans="1:26" x14ac:dyDescent="0.15">
      <c r="A25" s="204"/>
      <c r="B25" s="192"/>
      <c r="C25" s="193"/>
      <c r="D25" s="219"/>
      <c r="E25" s="195"/>
      <c r="F25" s="188"/>
      <c r="G25" s="192"/>
      <c r="H25" s="193"/>
      <c r="I25" s="220"/>
      <c r="J25" s="195"/>
      <c r="K25" s="188"/>
      <c r="L25" s="192"/>
      <c r="M25" s="193"/>
      <c r="N25" s="194"/>
      <c r="O25" s="195"/>
      <c r="P25" s="188"/>
      <c r="Q25" s="194"/>
      <c r="R25" s="192"/>
      <c r="S25" s="194"/>
      <c r="T25" s="195"/>
      <c r="U25" s="188"/>
      <c r="V25" s="192"/>
      <c r="W25" s="193"/>
      <c r="X25" s="194"/>
      <c r="Y25" s="195"/>
      <c r="Z25" s="188"/>
    </row>
    <row r="26" spans="1:26" x14ac:dyDescent="0.15">
      <c r="A26" s="223">
        <f>SUM(F28,K28,P28,U28,Z28)</f>
        <v>0</v>
      </c>
      <c r="B26" s="192"/>
      <c r="C26" s="193"/>
      <c r="D26" s="219"/>
      <c r="E26" s="195"/>
      <c r="F26" s="188"/>
      <c r="G26" s="192"/>
      <c r="H26" s="193"/>
      <c r="I26" s="220"/>
      <c r="J26" s="195"/>
      <c r="K26" s="188"/>
      <c r="L26" s="192"/>
      <c r="M26" s="193"/>
      <c r="N26" s="194"/>
      <c r="O26" s="195"/>
      <c r="P26" s="188"/>
      <c r="Q26" s="194"/>
      <c r="R26" s="192"/>
      <c r="S26" s="194"/>
      <c r="T26" s="195"/>
      <c r="U26" s="188"/>
      <c r="V26" s="192"/>
      <c r="W26" s="193"/>
      <c r="X26" s="194"/>
      <c r="Y26" s="195"/>
      <c r="Z26" s="188"/>
    </row>
    <row r="27" spans="1:26" x14ac:dyDescent="0.15">
      <c r="A27" s="204"/>
      <c r="B27" s="192"/>
      <c r="C27" s="193"/>
      <c r="D27" s="219"/>
      <c r="E27" s="195"/>
      <c r="F27" s="188"/>
      <c r="G27" s="192"/>
      <c r="H27" s="193"/>
      <c r="I27" s="220"/>
      <c r="J27" s="195"/>
      <c r="K27" s="188"/>
      <c r="L27" s="192"/>
      <c r="M27" s="193"/>
      <c r="N27" s="194"/>
      <c r="O27" s="195"/>
      <c r="P27" s="188"/>
      <c r="Q27" s="194"/>
      <c r="R27" s="192"/>
      <c r="S27" s="194"/>
      <c r="T27" s="195"/>
      <c r="U27" s="188"/>
      <c r="V27" s="192"/>
      <c r="W27" s="193"/>
      <c r="X27" s="194"/>
      <c r="Y27" s="195"/>
      <c r="Z27" s="188"/>
    </row>
    <row r="28" spans="1:26" x14ac:dyDescent="0.15">
      <c r="A28" s="224">
        <f>SUM(E28,J28,O28,T28,Y28)</f>
        <v>29200</v>
      </c>
      <c r="B28" s="198"/>
      <c r="C28" s="225" t="s">
        <v>5</v>
      </c>
      <c r="D28" s="226"/>
      <c r="E28" s="227">
        <f>SUM(E6:E8)</f>
        <v>2940</v>
      </c>
      <c r="F28" s="228" t="str">
        <f>IF((COUNT(F6:F8)=0),"",SUM(F6:F8))</f>
        <v/>
      </c>
      <c r="G28" s="198"/>
      <c r="H28" s="225" t="s">
        <v>5</v>
      </c>
      <c r="I28" s="229"/>
      <c r="J28" s="227">
        <f>SUM(J6:J7)</f>
        <v>2750</v>
      </c>
      <c r="K28" s="228" t="str">
        <f>IF((COUNT(K6:K7)=0),"",SUM(K6:K7))</f>
        <v/>
      </c>
      <c r="L28" s="189"/>
      <c r="M28" s="187"/>
      <c r="N28" s="191"/>
      <c r="O28" s="230"/>
      <c r="P28" s="231"/>
      <c r="Q28" s="232"/>
      <c r="R28" s="233" t="s">
        <v>5</v>
      </c>
      <c r="S28" s="232"/>
      <c r="T28" s="227">
        <f>SUM(T6:T13)</f>
        <v>23510</v>
      </c>
      <c r="U28" s="228" t="str">
        <f>IF((COUNT(U6:U13)=0),"",SUM(U6:U13))</f>
        <v/>
      </c>
      <c r="V28" s="198"/>
      <c r="W28" s="225"/>
      <c r="X28" s="232"/>
      <c r="Y28" s="227"/>
      <c r="Z28" s="228"/>
    </row>
    <row r="29" spans="1:26" x14ac:dyDescent="0.15">
      <c r="A29" s="234"/>
      <c r="B29" s="235"/>
      <c r="C29" s="236"/>
      <c r="D29" s="237"/>
      <c r="E29" s="238"/>
      <c r="F29" s="239"/>
      <c r="G29" s="235"/>
      <c r="H29" s="236"/>
      <c r="I29" s="240"/>
      <c r="J29" s="238"/>
      <c r="K29" s="239"/>
      <c r="L29" s="235"/>
      <c r="M29" s="236"/>
      <c r="N29" s="241"/>
      <c r="O29" s="238"/>
      <c r="P29" s="239"/>
      <c r="Q29" s="241"/>
      <c r="R29" s="242"/>
      <c r="S29" s="241"/>
      <c r="T29" s="238"/>
      <c r="U29" s="239"/>
      <c r="V29" s="235"/>
      <c r="W29" s="236"/>
      <c r="X29" s="241"/>
      <c r="Y29" s="238"/>
      <c r="Z29" s="239"/>
    </row>
    <row r="30" spans="1:26" x14ac:dyDescent="0.15">
      <c r="A30" s="243"/>
      <c r="B30" s="335" t="s">
        <v>6</v>
      </c>
      <c r="C30" s="336"/>
      <c r="D30" s="336"/>
      <c r="E30" s="336"/>
      <c r="F30" s="337"/>
      <c r="G30" s="335" t="s">
        <v>7</v>
      </c>
      <c r="H30" s="336"/>
      <c r="I30" s="336"/>
      <c r="J30" s="336"/>
      <c r="K30" s="337"/>
      <c r="L30" s="335" t="s">
        <v>8</v>
      </c>
      <c r="M30" s="336"/>
      <c r="N30" s="336"/>
      <c r="O30" s="336"/>
      <c r="P30" s="337"/>
      <c r="Q30" s="335" t="s">
        <v>10</v>
      </c>
      <c r="R30" s="336"/>
      <c r="S30" s="336"/>
      <c r="T30" s="336"/>
      <c r="U30" s="337"/>
      <c r="V30" s="335" t="s">
        <v>11</v>
      </c>
      <c r="W30" s="336"/>
      <c r="X30" s="336"/>
      <c r="Y30" s="336"/>
      <c r="Z30" s="337"/>
    </row>
    <row r="31" spans="1:26" x14ac:dyDescent="0.15">
      <c r="A31" s="244"/>
      <c r="B31" s="338" t="s">
        <v>15</v>
      </c>
      <c r="C31" s="339"/>
      <c r="D31" s="340"/>
      <c r="E31" s="245" t="s">
        <v>16</v>
      </c>
      <c r="F31" s="246" t="s">
        <v>17</v>
      </c>
      <c r="G31" s="338" t="s">
        <v>15</v>
      </c>
      <c r="H31" s="339"/>
      <c r="I31" s="340"/>
      <c r="J31" s="245" t="s">
        <v>16</v>
      </c>
      <c r="K31" s="246" t="s">
        <v>17</v>
      </c>
      <c r="L31" s="338" t="s">
        <v>15</v>
      </c>
      <c r="M31" s="339"/>
      <c r="N31" s="340"/>
      <c r="O31" s="245" t="s">
        <v>16</v>
      </c>
      <c r="P31" s="246" t="s">
        <v>17</v>
      </c>
      <c r="Q31" s="338" t="s">
        <v>15</v>
      </c>
      <c r="R31" s="339"/>
      <c r="S31" s="340"/>
      <c r="T31" s="245" t="s">
        <v>16</v>
      </c>
      <c r="U31" s="246" t="s">
        <v>17</v>
      </c>
      <c r="V31" s="338" t="s">
        <v>15</v>
      </c>
      <c r="W31" s="339"/>
      <c r="X31" s="340"/>
      <c r="Y31" s="245" t="s">
        <v>16</v>
      </c>
      <c r="Z31" s="246" t="s">
        <v>17</v>
      </c>
    </row>
    <row r="32" spans="1:26" x14ac:dyDescent="0.15">
      <c r="A32" s="200" t="s">
        <v>463</v>
      </c>
      <c r="B32" s="186"/>
      <c r="C32" s="20" t="s">
        <v>106</v>
      </c>
      <c r="D32" s="52"/>
      <c r="E32" s="53">
        <v>140</v>
      </c>
      <c r="F32" s="247"/>
      <c r="G32" s="208"/>
      <c r="H32" s="251"/>
      <c r="I32" s="312"/>
      <c r="J32" s="253"/>
      <c r="K32" s="247"/>
      <c r="L32" s="208"/>
      <c r="M32" s="249"/>
      <c r="N32" s="208"/>
      <c r="O32" s="250"/>
      <c r="P32" s="247"/>
      <c r="Q32" s="207"/>
      <c r="R32" s="20" t="s">
        <v>295</v>
      </c>
      <c r="S32" s="34"/>
      <c r="T32" s="53">
        <v>280</v>
      </c>
      <c r="U32" s="247"/>
      <c r="V32" s="208"/>
      <c r="W32" s="249"/>
      <c r="X32" s="209"/>
      <c r="Y32" s="250"/>
      <c r="Z32" s="247"/>
    </row>
    <row r="33" spans="1:26" ht="13.5" customHeight="1" x14ac:dyDescent="0.15">
      <c r="A33" s="331" t="s">
        <v>464</v>
      </c>
      <c r="B33" s="218"/>
      <c r="C33" s="251"/>
      <c r="D33" s="193"/>
      <c r="E33" s="195"/>
      <c r="F33" s="247"/>
      <c r="G33" s="192"/>
      <c r="H33" s="251"/>
      <c r="I33" s="194"/>
      <c r="J33" s="195"/>
      <c r="K33" s="188"/>
      <c r="L33" s="192"/>
      <c r="M33" s="196"/>
      <c r="N33" s="194"/>
      <c r="O33" s="197"/>
      <c r="P33" s="188"/>
      <c r="Q33" s="191"/>
      <c r="R33" s="24" t="s">
        <v>105</v>
      </c>
      <c r="S33" s="25"/>
      <c r="T33" s="22">
        <v>70</v>
      </c>
      <c r="U33" s="188"/>
      <c r="V33" s="192"/>
      <c r="W33" s="251"/>
      <c r="X33" s="252"/>
      <c r="Y33" s="253"/>
      <c r="Z33" s="188"/>
    </row>
    <row r="34" spans="1:26" x14ac:dyDescent="0.15">
      <c r="A34" s="331"/>
      <c r="B34" s="255"/>
      <c r="C34" s="251"/>
      <c r="D34" s="193"/>
      <c r="E34" s="195"/>
      <c r="F34" s="247"/>
      <c r="G34" s="255"/>
      <c r="H34" s="251"/>
      <c r="I34" s="194"/>
      <c r="J34" s="197"/>
      <c r="K34" s="247"/>
      <c r="L34" s="255"/>
      <c r="M34" s="249"/>
      <c r="N34" s="208"/>
      <c r="O34" s="250"/>
      <c r="P34" s="247"/>
      <c r="Q34" s="256"/>
      <c r="R34" s="20" t="s">
        <v>104</v>
      </c>
      <c r="S34" s="56"/>
      <c r="T34" s="53">
        <v>180</v>
      </c>
      <c r="U34" s="188"/>
      <c r="V34" s="257"/>
      <c r="W34" s="196"/>
      <c r="X34" s="221"/>
      <c r="Y34" s="197"/>
      <c r="Z34" s="247"/>
    </row>
    <row r="35" spans="1:26" x14ac:dyDescent="0.15">
      <c r="A35" s="331"/>
      <c r="B35" s="193"/>
      <c r="C35" s="201"/>
      <c r="D35" s="192"/>
      <c r="E35" s="195"/>
      <c r="F35" s="188"/>
      <c r="G35" s="193"/>
      <c r="H35" s="201"/>
      <c r="I35" s="192"/>
      <c r="J35" s="195"/>
      <c r="K35" s="188"/>
      <c r="L35" s="193"/>
      <c r="M35" s="194"/>
      <c r="N35" s="192"/>
      <c r="O35" s="195"/>
      <c r="P35" s="188"/>
      <c r="Q35" s="232"/>
      <c r="R35" s="24" t="s">
        <v>103</v>
      </c>
      <c r="S35" s="43"/>
      <c r="T35" s="22">
        <v>130</v>
      </c>
      <c r="U35" s="247"/>
      <c r="V35" s="218"/>
      <c r="W35" s="196"/>
      <c r="X35" s="221"/>
      <c r="Y35" s="197"/>
      <c r="Z35" s="188"/>
    </row>
    <row r="36" spans="1:26" x14ac:dyDescent="0.15">
      <c r="A36" s="331"/>
      <c r="B36" s="193"/>
      <c r="C36" s="201"/>
      <c r="D36" s="192"/>
      <c r="E36" s="195"/>
      <c r="F36" s="188"/>
      <c r="G36" s="193"/>
      <c r="H36" s="201"/>
      <c r="I36" s="192"/>
      <c r="J36" s="195"/>
      <c r="K36" s="188"/>
      <c r="L36" s="193"/>
      <c r="M36" s="194"/>
      <c r="N36" s="192"/>
      <c r="O36" s="195"/>
      <c r="P36" s="188"/>
      <c r="Q36" s="232"/>
      <c r="R36" s="24" t="s">
        <v>102</v>
      </c>
      <c r="S36" s="43"/>
      <c r="T36" s="22">
        <v>400</v>
      </c>
      <c r="U36" s="188"/>
      <c r="V36" s="218"/>
      <c r="W36" s="196"/>
      <c r="X36" s="221"/>
      <c r="Y36" s="195"/>
      <c r="Z36" s="188"/>
    </row>
    <row r="37" spans="1:26" x14ac:dyDescent="0.15">
      <c r="A37" s="199" t="s">
        <v>18</v>
      </c>
      <c r="B37" s="258"/>
      <c r="C37" s="201"/>
      <c r="D37" s="192"/>
      <c r="E37" s="195"/>
      <c r="F37" s="188"/>
      <c r="G37" s="193"/>
      <c r="H37" s="201"/>
      <c r="I37" s="192"/>
      <c r="J37" s="195"/>
      <c r="K37" s="188"/>
      <c r="L37" s="193"/>
      <c r="M37" s="194"/>
      <c r="N37" s="192"/>
      <c r="O37" s="195"/>
      <c r="P37" s="188"/>
      <c r="Q37" s="232"/>
      <c r="R37" s="24" t="s">
        <v>101</v>
      </c>
      <c r="S37" s="43"/>
      <c r="T37" s="22">
        <v>450</v>
      </c>
      <c r="U37" s="188"/>
      <c r="V37" s="218"/>
      <c r="W37" s="196"/>
      <c r="X37" s="221"/>
      <c r="Y37" s="197"/>
      <c r="Z37" s="188"/>
    </row>
    <row r="38" spans="1:26" x14ac:dyDescent="0.15">
      <c r="A38" s="204"/>
      <c r="B38" s="193"/>
      <c r="C38" s="194"/>
      <c r="D38" s="192"/>
      <c r="E38" s="195"/>
      <c r="F38" s="188"/>
      <c r="G38" s="193"/>
      <c r="H38" s="201"/>
      <c r="I38" s="192"/>
      <c r="J38" s="195"/>
      <c r="K38" s="188"/>
      <c r="L38" s="193"/>
      <c r="M38" s="194"/>
      <c r="N38" s="192"/>
      <c r="O38" s="195"/>
      <c r="P38" s="188"/>
      <c r="Q38" s="232"/>
      <c r="R38" s="24" t="s">
        <v>100</v>
      </c>
      <c r="S38" s="25"/>
      <c r="T38" s="22">
        <v>230</v>
      </c>
      <c r="U38" s="188"/>
      <c r="V38" s="218"/>
      <c r="W38" s="196"/>
      <c r="X38" s="194"/>
      <c r="Y38" s="197"/>
      <c r="Z38" s="188"/>
    </row>
    <row r="39" spans="1:26" x14ac:dyDescent="0.15">
      <c r="A39" s="204"/>
      <c r="B39" s="208"/>
      <c r="C39" s="194"/>
      <c r="D39" s="212"/>
      <c r="E39" s="195"/>
      <c r="F39" s="188"/>
      <c r="G39" s="194"/>
      <c r="H39" s="251"/>
      <c r="I39" s="194"/>
      <c r="J39" s="195"/>
      <c r="K39" s="188"/>
      <c r="L39" s="193"/>
      <c r="M39" s="194"/>
      <c r="N39" s="212"/>
      <c r="O39" s="195"/>
      <c r="P39" s="188"/>
      <c r="Q39" s="191"/>
      <c r="R39" s="24" t="s">
        <v>99</v>
      </c>
      <c r="S39" s="25"/>
      <c r="T39" s="22">
        <v>400</v>
      </c>
      <c r="U39" s="188"/>
      <c r="V39" s="192"/>
      <c r="W39" s="196"/>
      <c r="X39" s="194"/>
      <c r="Y39" s="197"/>
      <c r="Z39" s="188"/>
    </row>
    <row r="40" spans="1:26" x14ac:dyDescent="0.15">
      <c r="A40" s="204"/>
      <c r="B40" s="192"/>
      <c r="C40" s="255"/>
      <c r="D40" s="194"/>
      <c r="E40" s="195"/>
      <c r="F40" s="188"/>
      <c r="G40" s="194"/>
      <c r="H40" s="196"/>
      <c r="I40" s="194"/>
      <c r="J40" s="195"/>
      <c r="K40" s="188"/>
      <c r="L40" s="193"/>
      <c r="M40" s="194"/>
      <c r="N40" s="212"/>
      <c r="O40" s="195"/>
      <c r="P40" s="188"/>
      <c r="Q40" s="191"/>
      <c r="R40" s="24" t="s">
        <v>98</v>
      </c>
      <c r="S40" s="25"/>
      <c r="T40" s="22">
        <v>250</v>
      </c>
      <c r="U40" s="188"/>
      <c r="V40" s="192"/>
      <c r="W40" s="196"/>
      <c r="X40" s="194"/>
      <c r="Y40" s="197"/>
      <c r="Z40" s="188"/>
    </row>
    <row r="41" spans="1:26" x14ac:dyDescent="0.15">
      <c r="A41" s="204"/>
      <c r="B41" s="192"/>
      <c r="C41" s="193"/>
      <c r="D41" s="194"/>
      <c r="E41" s="195"/>
      <c r="F41" s="188"/>
      <c r="G41" s="194"/>
      <c r="H41" s="196"/>
      <c r="I41" s="194"/>
      <c r="J41" s="195"/>
      <c r="K41" s="188"/>
      <c r="L41" s="193"/>
      <c r="M41" s="194"/>
      <c r="N41" s="212"/>
      <c r="O41" s="195"/>
      <c r="P41" s="188"/>
      <c r="Q41" s="191"/>
      <c r="R41" s="31" t="s">
        <v>97</v>
      </c>
      <c r="S41" s="23"/>
      <c r="T41" s="22">
        <v>180</v>
      </c>
      <c r="U41" s="188"/>
      <c r="V41" s="192"/>
      <c r="W41" s="196"/>
      <c r="X41" s="194"/>
      <c r="Y41" s="197"/>
      <c r="Z41" s="188"/>
    </row>
    <row r="42" spans="1:26" x14ac:dyDescent="0.15">
      <c r="A42" s="204"/>
      <c r="B42" s="192"/>
      <c r="C42" s="193"/>
      <c r="D42" s="194"/>
      <c r="E42" s="195"/>
      <c r="F42" s="188"/>
      <c r="G42" s="194"/>
      <c r="H42" s="196"/>
      <c r="I42" s="194"/>
      <c r="J42" s="195"/>
      <c r="K42" s="188"/>
      <c r="L42" s="194"/>
      <c r="M42" s="255"/>
      <c r="N42" s="194"/>
      <c r="O42" s="195"/>
      <c r="P42" s="188"/>
      <c r="Q42" s="191"/>
      <c r="R42" s="31" t="s">
        <v>96</v>
      </c>
      <c r="S42" s="23"/>
      <c r="T42" s="22">
        <v>560</v>
      </c>
      <c r="U42" s="188"/>
      <c r="V42" s="258"/>
      <c r="W42" s="196"/>
      <c r="X42" s="194"/>
      <c r="Y42" s="195"/>
      <c r="Z42" s="188"/>
    </row>
    <row r="43" spans="1:26" x14ac:dyDescent="0.15">
      <c r="A43" s="204"/>
      <c r="B43" s="192"/>
      <c r="C43" s="193"/>
      <c r="D43" s="194"/>
      <c r="E43" s="195"/>
      <c r="F43" s="188"/>
      <c r="G43" s="194"/>
      <c r="H43" s="196"/>
      <c r="I43" s="194"/>
      <c r="J43" s="195"/>
      <c r="K43" s="188"/>
      <c r="L43" s="194"/>
      <c r="M43" s="193"/>
      <c r="N43" s="194"/>
      <c r="O43" s="195"/>
      <c r="P43" s="188"/>
      <c r="Q43" s="191"/>
      <c r="R43" s="31" t="s">
        <v>95</v>
      </c>
      <c r="S43" s="23"/>
      <c r="T43" s="22">
        <v>140</v>
      </c>
      <c r="U43" s="188"/>
      <c r="V43" s="192"/>
      <c r="W43" s="193"/>
      <c r="X43" s="194"/>
      <c r="Y43" s="195"/>
      <c r="Z43" s="188"/>
    </row>
    <row r="44" spans="1:26" x14ac:dyDescent="0.15">
      <c r="A44" s="204"/>
      <c r="B44" s="192"/>
      <c r="C44" s="193"/>
      <c r="D44" s="194"/>
      <c r="E44" s="195"/>
      <c r="F44" s="188"/>
      <c r="G44" s="194"/>
      <c r="H44" s="193"/>
      <c r="I44" s="194"/>
      <c r="J44" s="195"/>
      <c r="K44" s="188"/>
      <c r="L44" s="194"/>
      <c r="M44" s="193"/>
      <c r="N44" s="194"/>
      <c r="O44" s="195"/>
      <c r="P44" s="188"/>
      <c r="Q44" s="191"/>
      <c r="R44" s="31" t="s">
        <v>94</v>
      </c>
      <c r="S44" s="23"/>
      <c r="T44" s="22">
        <v>1250</v>
      </c>
      <c r="U44" s="188"/>
      <c r="V44" s="192"/>
      <c r="W44" s="193"/>
      <c r="X44" s="194"/>
      <c r="Y44" s="195"/>
      <c r="Z44" s="188"/>
    </row>
    <row r="45" spans="1:26" x14ac:dyDescent="0.15">
      <c r="A45" s="204"/>
      <c r="B45" s="216"/>
      <c r="C45" s="193"/>
      <c r="D45" s="194"/>
      <c r="E45" s="195"/>
      <c r="F45" s="188"/>
      <c r="G45" s="194"/>
      <c r="H45" s="193"/>
      <c r="I45" s="194"/>
      <c r="J45" s="195"/>
      <c r="K45" s="188"/>
      <c r="L45" s="194"/>
      <c r="M45" s="193"/>
      <c r="N45" s="194"/>
      <c r="O45" s="195"/>
      <c r="P45" s="188"/>
      <c r="Q45" s="191"/>
      <c r="R45" s="31" t="s">
        <v>93</v>
      </c>
      <c r="S45" s="23"/>
      <c r="T45" s="22">
        <v>400</v>
      </c>
      <c r="U45" s="188"/>
      <c r="V45" s="192"/>
      <c r="W45" s="193"/>
      <c r="X45" s="194"/>
      <c r="Y45" s="195"/>
      <c r="Z45" s="188"/>
    </row>
    <row r="46" spans="1:26" x14ac:dyDescent="0.15">
      <c r="A46" s="204"/>
      <c r="B46" s="193"/>
      <c r="C46" s="193"/>
      <c r="D46" s="193"/>
      <c r="E46" s="195"/>
      <c r="F46" s="188"/>
      <c r="G46" s="193"/>
      <c r="H46" s="193"/>
      <c r="I46" s="193"/>
      <c r="J46" s="195"/>
      <c r="K46" s="188"/>
      <c r="L46" s="193"/>
      <c r="M46" s="193"/>
      <c r="N46" s="193"/>
      <c r="O46" s="195"/>
      <c r="P46" s="188"/>
      <c r="Q46" s="191"/>
      <c r="R46" s="20" t="s">
        <v>92</v>
      </c>
      <c r="S46" s="21"/>
      <c r="T46" s="22">
        <v>130</v>
      </c>
      <c r="U46" s="188"/>
      <c r="V46" s="192"/>
      <c r="W46" s="193"/>
      <c r="X46" s="194"/>
      <c r="Y46" s="195"/>
      <c r="Z46" s="188"/>
    </row>
    <row r="47" spans="1:26" x14ac:dyDescent="0.15">
      <c r="A47" s="204"/>
      <c r="B47" s="192"/>
      <c r="C47" s="193"/>
      <c r="D47" s="219"/>
      <c r="E47" s="195"/>
      <c r="F47" s="188"/>
      <c r="G47" s="192"/>
      <c r="H47" s="193"/>
      <c r="I47" s="220"/>
      <c r="J47" s="195"/>
      <c r="K47" s="188"/>
      <c r="L47" s="192"/>
      <c r="M47" s="193"/>
      <c r="N47" s="194"/>
      <c r="O47" s="195"/>
      <c r="P47" s="188"/>
      <c r="Q47" s="194"/>
      <c r="R47" s="192"/>
      <c r="S47" s="194"/>
      <c r="T47" s="195"/>
      <c r="U47" s="188"/>
      <c r="V47" s="192"/>
      <c r="W47" s="193"/>
      <c r="X47" s="194"/>
      <c r="Y47" s="195"/>
      <c r="Z47" s="188"/>
    </row>
    <row r="48" spans="1:26" x14ac:dyDescent="0.15">
      <c r="A48" s="204"/>
      <c r="B48" s="192"/>
      <c r="C48" s="193"/>
      <c r="D48" s="219"/>
      <c r="E48" s="195"/>
      <c r="F48" s="188"/>
      <c r="G48" s="192"/>
      <c r="H48" s="193"/>
      <c r="I48" s="220"/>
      <c r="J48" s="195"/>
      <c r="K48" s="188"/>
      <c r="L48" s="192"/>
      <c r="M48" s="193"/>
      <c r="N48" s="194"/>
      <c r="O48" s="195"/>
      <c r="P48" s="188"/>
      <c r="Q48" s="194"/>
      <c r="R48" s="192"/>
      <c r="S48" s="194"/>
      <c r="T48" s="195"/>
      <c r="U48" s="188"/>
      <c r="V48" s="192"/>
      <c r="W48" s="193"/>
      <c r="X48" s="194"/>
      <c r="Y48" s="195"/>
      <c r="Z48" s="188"/>
    </row>
    <row r="49" spans="1:26" x14ac:dyDescent="0.15">
      <c r="A49" s="204"/>
      <c r="B49" s="192"/>
      <c r="C49" s="193"/>
      <c r="D49" s="219"/>
      <c r="E49" s="195"/>
      <c r="F49" s="188"/>
      <c r="G49" s="192"/>
      <c r="H49" s="193"/>
      <c r="I49" s="220"/>
      <c r="J49" s="195"/>
      <c r="K49" s="188"/>
      <c r="L49" s="192"/>
      <c r="M49" s="193"/>
      <c r="N49" s="194"/>
      <c r="O49" s="195"/>
      <c r="P49" s="188"/>
      <c r="Q49" s="194"/>
      <c r="R49" s="192"/>
      <c r="S49" s="194"/>
      <c r="T49" s="195"/>
      <c r="U49" s="188"/>
      <c r="V49" s="192"/>
      <c r="W49" s="193"/>
      <c r="X49" s="194"/>
      <c r="Y49" s="195"/>
      <c r="Z49" s="188"/>
    </row>
    <row r="50" spans="1:26" x14ac:dyDescent="0.15">
      <c r="A50" s="217"/>
      <c r="B50" s="192"/>
      <c r="C50" s="193"/>
      <c r="D50" s="219"/>
      <c r="E50" s="195"/>
      <c r="F50" s="188"/>
      <c r="G50" s="192"/>
      <c r="H50" s="193"/>
      <c r="I50" s="220"/>
      <c r="J50" s="195"/>
      <c r="K50" s="188"/>
      <c r="L50" s="192"/>
      <c r="M50" s="193"/>
      <c r="N50" s="194"/>
      <c r="O50" s="195"/>
      <c r="P50" s="188"/>
      <c r="Q50" s="194"/>
      <c r="R50" s="192"/>
      <c r="S50" s="194"/>
      <c r="T50" s="195"/>
      <c r="U50" s="188"/>
      <c r="V50" s="192"/>
      <c r="W50" s="193"/>
      <c r="X50" s="194"/>
      <c r="Y50" s="195"/>
      <c r="Z50" s="188"/>
    </row>
    <row r="51" spans="1:26" x14ac:dyDescent="0.15">
      <c r="A51" s="204"/>
      <c r="B51" s="192"/>
      <c r="C51" s="193"/>
      <c r="D51" s="219"/>
      <c r="E51" s="195"/>
      <c r="F51" s="188"/>
      <c r="G51" s="192"/>
      <c r="H51" s="193"/>
      <c r="I51" s="220"/>
      <c r="J51" s="195"/>
      <c r="K51" s="188"/>
      <c r="L51" s="192"/>
      <c r="M51" s="193"/>
      <c r="N51" s="194"/>
      <c r="O51" s="195"/>
      <c r="P51" s="188"/>
      <c r="Q51" s="194"/>
      <c r="R51" s="192"/>
      <c r="S51" s="194"/>
      <c r="T51" s="195"/>
      <c r="U51" s="188"/>
      <c r="V51" s="192"/>
      <c r="W51" s="193"/>
      <c r="X51" s="194"/>
      <c r="Y51" s="195"/>
      <c r="Z51" s="188"/>
    </row>
    <row r="52" spans="1:26" x14ac:dyDescent="0.15">
      <c r="A52" s="223">
        <f>SUM(F54,K54,P54,U54,Z54)</f>
        <v>0</v>
      </c>
      <c r="B52" s="192"/>
      <c r="C52" s="193"/>
      <c r="D52" s="219"/>
      <c r="E52" s="195"/>
      <c r="F52" s="188"/>
      <c r="G52" s="192"/>
      <c r="H52" s="193"/>
      <c r="I52" s="220"/>
      <c r="J52" s="195"/>
      <c r="K52" s="188"/>
      <c r="L52" s="192"/>
      <c r="M52" s="193"/>
      <c r="N52" s="194"/>
      <c r="O52" s="195"/>
      <c r="P52" s="188"/>
      <c r="Q52" s="194"/>
      <c r="R52" s="192"/>
      <c r="S52" s="194"/>
      <c r="T52" s="195"/>
      <c r="U52" s="188"/>
      <c r="V52" s="192"/>
      <c r="W52" s="193"/>
      <c r="X52" s="194"/>
      <c r="Y52" s="195"/>
      <c r="Z52" s="188"/>
    </row>
    <row r="53" spans="1:26" x14ac:dyDescent="0.15">
      <c r="A53" s="204"/>
      <c r="B53" s="192"/>
      <c r="C53" s="193"/>
      <c r="D53" s="219"/>
      <c r="E53" s="195"/>
      <c r="F53" s="188"/>
      <c r="G53" s="192"/>
      <c r="H53" s="193"/>
      <c r="I53" s="220"/>
      <c r="J53" s="195"/>
      <c r="K53" s="188"/>
      <c r="L53" s="192"/>
      <c r="M53" s="193"/>
      <c r="N53" s="194"/>
      <c r="O53" s="195"/>
      <c r="P53" s="188"/>
      <c r="Q53" s="194"/>
      <c r="R53" s="192"/>
      <c r="S53" s="194"/>
      <c r="T53" s="195"/>
      <c r="U53" s="188"/>
      <c r="V53" s="192"/>
      <c r="W53" s="193"/>
      <c r="X53" s="194"/>
      <c r="Y53" s="195"/>
      <c r="Z53" s="188"/>
    </row>
    <row r="54" spans="1:26" x14ac:dyDescent="0.15">
      <c r="A54" s="224">
        <f>SUM(E54,J54,O54,T54,Y54)</f>
        <v>5190</v>
      </c>
      <c r="B54" s="189"/>
      <c r="C54" s="225" t="s">
        <v>5</v>
      </c>
      <c r="D54" s="226"/>
      <c r="E54" s="227">
        <f>SUM(E32)</f>
        <v>140</v>
      </c>
      <c r="F54" s="228" t="str">
        <f>IF((COUNT(F32)=0),"",SUM(F32))</f>
        <v/>
      </c>
      <c r="G54" s="189"/>
      <c r="H54" s="225"/>
      <c r="I54" s="229"/>
      <c r="J54" s="227"/>
      <c r="K54" s="228"/>
      <c r="L54" s="189"/>
      <c r="M54" s="187"/>
      <c r="N54" s="191"/>
      <c r="O54" s="230"/>
      <c r="P54" s="231"/>
      <c r="Q54" s="191"/>
      <c r="R54" s="233" t="s">
        <v>5</v>
      </c>
      <c r="S54" s="191"/>
      <c r="T54" s="227">
        <f>SUM(T32:T46)</f>
        <v>5050</v>
      </c>
      <c r="U54" s="228" t="str">
        <f>IF((COUNT(U32:U46)=0),"",SUM(U32:U46))</f>
        <v/>
      </c>
      <c r="V54" s="189"/>
      <c r="W54" s="225"/>
      <c r="X54" s="191"/>
      <c r="Y54" s="227"/>
      <c r="Z54" s="228"/>
    </row>
    <row r="55" spans="1:26" x14ac:dyDescent="0.15">
      <c r="A55" s="234"/>
      <c r="B55" s="242"/>
      <c r="C55" s="236"/>
      <c r="D55" s="260"/>
      <c r="E55" s="238"/>
      <c r="F55" s="261"/>
      <c r="G55" s="242"/>
      <c r="H55" s="236"/>
      <c r="I55" s="262"/>
      <c r="J55" s="238"/>
      <c r="K55" s="261"/>
      <c r="L55" s="242"/>
      <c r="M55" s="236"/>
      <c r="N55" s="263"/>
      <c r="O55" s="238"/>
      <c r="P55" s="261"/>
      <c r="Q55" s="263"/>
      <c r="R55" s="242"/>
      <c r="S55" s="263"/>
      <c r="T55" s="238"/>
      <c r="U55" s="261"/>
      <c r="V55" s="242"/>
      <c r="W55" s="236"/>
      <c r="X55" s="263"/>
      <c r="Y55" s="238"/>
      <c r="Z55" s="261"/>
    </row>
    <row r="56" spans="1:26" x14ac:dyDescent="0.15">
      <c r="A56" s="264" t="s">
        <v>1</v>
      </c>
      <c r="B56" s="265"/>
      <c r="C56" s="265"/>
      <c r="D56" s="266"/>
      <c r="E56" s="267"/>
      <c r="F56" s="268"/>
      <c r="G56" s="265"/>
      <c r="H56" s="265"/>
      <c r="I56" s="266"/>
      <c r="J56" s="267"/>
      <c r="K56" s="268"/>
      <c r="L56" s="265"/>
      <c r="M56" s="265"/>
      <c r="N56" s="265"/>
      <c r="O56" s="267"/>
      <c r="P56" s="268"/>
      <c r="Q56" s="265"/>
      <c r="R56" s="265"/>
      <c r="S56" s="265"/>
      <c r="T56" s="267"/>
      <c r="U56" s="268"/>
      <c r="V56" s="265"/>
      <c r="W56" s="265"/>
      <c r="X56" s="265"/>
      <c r="Y56" s="267"/>
      <c r="Z56" s="268"/>
    </row>
    <row r="57" spans="1:26" x14ac:dyDescent="0.15">
      <c r="A57" s="332" t="s">
        <v>388</v>
      </c>
      <c r="B57" s="332"/>
      <c r="C57" s="332"/>
      <c r="D57" s="332"/>
      <c r="E57" s="332"/>
      <c r="F57" s="332"/>
      <c r="G57" s="332"/>
      <c r="H57" s="332"/>
      <c r="I57" s="332"/>
      <c r="J57" s="332"/>
      <c r="K57" s="332"/>
      <c r="L57" s="332"/>
      <c r="M57" s="332"/>
      <c r="N57" s="332"/>
      <c r="O57" s="332"/>
      <c r="P57" s="332"/>
      <c r="Q57" s="332"/>
      <c r="R57" s="332"/>
      <c r="S57" s="332"/>
      <c r="T57" s="332"/>
      <c r="U57" s="332"/>
      <c r="V57" s="332"/>
      <c r="W57" s="285" t="s">
        <v>663</v>
      </c>
      <c r="X57" s="269"/>
      <c r="Y57" s="270"/>
      <c r="Z57" s="271" t="s">
        <v>34</v>
      </c>
    </row>
    <row r="58" spans="1:26" x14ac:dyDescent="0.15">
      <c r="A58" s="333" t="s">
        <v>372</v>
      </c>
      <c r="B58" s="333"/>
      <c r="C58" s="333"/>
      <c r="D58" s="333"/>
      <c r="E58" s="333"/>
      <c r="F58" s="333"/>
      <c r="G58" s="333"/>
      <c r="H58" s="333"/>
      <c r="I58" s="333"/>
      <c r="J58" s="333"/>
      <c r="K58" s="333"/>
      <c r="L58" s="333"/>
      <c r="M58" s="333"/>
      <c r="N58" s="333"/>
      <c r="O58" s="333"/>
      <c r="P58" s="333"/>
      <c r="Q58" s="333"/>
      <c r="R58" s="333"/>
      <c r="S58" s="333"/>
      <c r="T58" s="333"/>
      <c r="U58" s="333"/>
      <c r="V58" s="333"/>
      <c r="W58" s="285" t="s">
        <v>664</v>
      </c>
      <c r="X58" s="272"/>
      <c r="Y58" s="273"/>
      <c r="Z58" s="274"/>
    </row>
    <row r="59" spans="1:26" x14ac:dyDescent="0.15">
      <c r="A59" s="333" t="s">
        <v>28</v>
      </c>
      <c r="B59" s="334"/>
      <c r="C59" s="334"/>
      <c r="D59" s="334"/>
      <c r="E59" s="334"/>
      <c r="F59" s="334"/>
      <c r="G59" s="334"/>
      <c r="H59" s="334"/>
      <c r="I59" s="334"/>
      <c r="J59" s="334"/>
      <c r="K59" s="334"/>
      <c r="L59" s="334"/>
      <c r="M59" s="334"/>
      <c r="N59" s="334"/>
      <c r="O59" s="334"/>
      <c r="P59" s="334"/>
      <c r="Q59" s="334"/>
      <c r="R59" s="334"/>
      <c r="S59" s="334"/>
      <c r="T59" s="334"/>
      <c r="U59" s="334"/>
      <c r="V59" s="334"/>
      <c r="W59" s="273"/>
      <c r="X59" s="273"/>
      <c r="Y59" s="273"/>
      <c r="Z59" s="275"/>
    </row>
    <row r="60" spans="1:26" x14ac:dyDescent="0.15">
      <c r="A60" s="333" t="s">
        <v>294</v>
      </c>
      <c r="B60" s="334"/>
      <c r="C60" s="334"/>
      <c r="D60" s="334"/>
      <c r="E60" s="334"/>
      <c r="F60" s="334"/>
      <c r="G60" s="334"/>
      <c r="H60" s="334"/>
      <c r="I60" s="334"/>
      <c r="J60" s="334"/>
      <c r="K60" s="334"/>
      <c r="L60" s="334"/>
      <c r="M60" s="334"/>
      <c r="N60" s="334"/>
      <c r="O60" s="334"/>
      <c r="P60" s="334"/>
      <c r="Q60" s="334"/>
      <c r="R60" s="334"/>
      <c r="S60" s="334"/>
      <c r="T60" s="334"/>
      <c r="U60" s="334"/>
      <c r="V60" s="334"/>
      <c r="W60" s="273"/>
      <c r="X60" s="273"/>
      <c r="Y60" s="273"/>
      <c r="Z60" s="275"/>
    </row>
  </sheetData>
  <sheetProtection algorithmName="SHA-512" hashValue="oph6Ps38D0HSeDHvT0CQhWLlBaaPTz0zUFMKrRerzaCLTxi8gH4Rd86/gWkqORQZSGvi7uGxQfCDxYcv8crOow==" saltValue="S2MaYGEPc1gDd965zhmnQg==" spinCount="100000" sheet="1" objects="1" scenarios="1"/>
  <mergeCells count="42">
    <mergeCell ref="A1:A2"/>
    <mergeCell ref="B1:F2"/>
    <mergeCell ref="G1:J1"/>
    <mergeCell ref="K1:L1"/>
    <mergeCell ref="M1:O1"/>
    <mergeCell ref="R1:T1"/>
    <mergeCell ref="U1:U3"/>
    <mergeCell ref="V1:Y3"/>
    <mergeCell ref="G2:J3"/>
    <mergeCell ref="K2:L3"/>
    <mergeCell ref="M2:O3"/>
    <mergeCell ref="P2:Q3"/>
    <mergeCell ref="R2:T3"/>
    <mergeCell ref="P1:Q1"/>
    <mergeCell ref="Z2:Z3"/>
    <mergeCell ref="B3:F3"/>
    <mergeCell ref="B4:F4"/>
    <mergeCell ref="G4:K4"/>
    <mergeCell ref="L4:P4"/>
    <mergeCell ref="Q4:U4"/>
    <mergeCell ref="V4:Z4"/>
    <mergeCell ref="B5:D5"/>
    <mergeCell ref="G5:I5"/>
    <mergeCell ref="L5:N5"/>
    <mergeCell ref="Q5:S5"/>
    <mergeCell ref="V5:X5"/>
    <mergeCell ref="A57:V57"/>
    <mergeCell ref="A58:V58"/>
    <mergeCell ref="A59:V59"/>
    <mergeCell ref="A60:V60"/>
    <mergeCell ref="A7:A10"/>
    <mergeCell ref="A33:A36"/>
    <mergeCell ref="B30:F30"/>
    <mergeCell ref="G30:K30"/>
    <mergeCell ref="L30:P30"/>
    <mergeCell ref="Q30:U30"/>
    <mergeCell ref="V30:Z30"/>
    <mergeCell ref="B31:D31"/>
    <mergeCell ref="G31:I31"/>
    <mergeCell ref="L31:N31"/>
    <mergeCell ref="Q31:S31"/>
    <mergeCell ref="V31:X31"/>
  </mergeCells>
  <phoneticPr fontId="4"/>
  <dataValidations count="6">
    <dataValidation imeMode="disabled" allowBlank="1" showInputMessage="1" showErrorMessage="1" errorTitle="入力エラー" error="入力された部数は販売店の持ち部数を超えています。_x000a_表示部数以下の数字を入力して下さい。" sqref="F36:F53" xr:uid="{0A26C68E-2A48-43F0-88F9-C2B2C7699F5F}"/>
    <dataValidation type="whole" imeMode="disabled" allowBlank="1" showInputMessage="1" showErrorMessage="1" sqref="F7 Z7:Z10" xr:uid="{4BD23383-DC37-4DA8-B1D2-684D84A95BCB}">
      <formula1>0</formula1>
      <formula2>0</formula2>
    </dataValidation>
    <dataValidation type="whole" imeMode="disabled" allowBlank="1" showInputMessage="1" showErrorMessage="1" errorTitle="入力エラー" error="入力された部数は販売店の持ち部数を超えています。_x000a_表示部数以下の数字を入力して下さい。" sqref="P32 U32 U35 Z32:Z35 Z37:Z41" xr:uid="{7E119626-02EB-4436-9EBE-F3387F5093A0}">
      <formula1>0</formula1>
      <formula2>0</formula2>
    </dataValidation>
    <dataValidation type="whole" imeMode="disabled" allowBlank="1" showInputMessage="1" showErrorMessage="1" errorTitle="入力エラー" error="入力された部数は販売店の持ち部数を超えています。_x000a_表示部数以下の数字を入力して下さい。" sqref="U43 Z42" xr:uid="{1F7B439F-31C1-4B34-8F4B-1EBE0A996D87}">
      <formula1>0</formula1>
      <formula2>#REF!</formula2>
    </dataValidation>
    <dataValidation type="whole" imeMode="disabled" allowBlank="1" showInputMessage="1" showErrorMessage="1" sqref="U13" xr:uid="{50C85409-B218-4364-915F-25459DC7AAFB}">
      <formula1>0</formula1>
      <formula2>T12</formula2>
    </dataValidation>
    <dataValidation type="whole" imeMode="disabled" allowBlank="1" showErrorMessage="1" errorTitle="入力エラー" error="入力された部数は販売店の持ち部数を超えています。_x000a_表示部数以下の数字を入力して下さい。" sqref="F32:F35 K6:K10 P6 F6 F8:F10 K32:K35 U6:U12 Z6 U36:U42 U33:U34 Z36" xr:uid="{5D95C1DB-D9C3-432B-98DA-1A5CF16451E4}">
      <formula1>0</formula1>
      <formula2>E6</formula2>
    </dataValidation>
  </dataValidations>
  <printOptions horizontalCentered="1" verticalCentered="1"/>
  <pageMargins left="0.19685039370078741" right="0" top="0" bottom="0.19685039370078741" header="0" footer="0"/>
  <pageSetup paperSize="12" scale="88" orientation="landscape" r:id="rId1"/>
  <ignoredErrors>
    <ignoredError sqref="V1 R1:R2 M1:M2 G2 B1 B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2DB26-9D60-48F2-B783-437B8D00453B}">
  <sheetPr>
    <tabColor theme="1"/>
    <pageSetUpPr fitToPage="1"/>
  </sheetPr>
  <dimension ref="A1:Z60"/>
  <sheetViews>
    <sheetView showGridLines="0" zoomScale="85" zoomScaleNormal="85" workbookViewId="0">
      <selection activeCell="B1" sqref="B1:F2"/>
    </sheetView>
  </sheetViews>
  <sheetFormatPr defaultRowHeight="13.5" x14ac:dyDescent="0.15"/>
  <cols>
    <col min="1" max="1" width="9" style="171"/>
    <col min="2" max="2" width="3.125" style="171" customWidth="1"/>
    <col min="3" max="3" width="16.625" style="171" customWidth="1"/>
    <col min="4" max="4" width="3.125" style="171" customWidth="1"/>
    <col min="5" max="6" width="8.125" style="171" customWidth="1"/>
    <col min="7" max="7" width="3.125" style="171" customWidth="1"/>
    <col min="8" max="8" width="16.625" style="171" customWidth="1"/>
    <col min="9" max="9" width="3.125" style="171" customWidth="1"/>
    <col min="10" max="11" width="8.125" style="171" customWidth="1"/>
    <col min="12" max="12" width="3.125" style="171" customWidth="1"/>
    <col min="13" max="13" width="16.625" style="171" customWidth="1"/>
    <col min="14" max="14" width="3.125" style="171" customWidth="1"/>
    <col min="15" max="16" width="8.125" style="171" customWidth="1"/>
    <col min="17" max="17" width="3.125" style="171" customWidth="1"/>
    <col min="18" max="18" width="16.625" style="171" customWidth="1"/>
    <col min="19" max="19" width="3.125" style="171" customWidth="1"/>
    <col min="20" max="21" width="8.125" style="171" customWidth="1"/>
    <col min="22" max="22" width="3.125" style="171" customWidth="1"/>
    <col min="23" max="23" width="16.625" style="171" customWidth="1"/>
    <col min="24" max="24" width="3.125" style="171" customWidth="1"/>
    <col min="25" max="26" width="8.125" style="171" customWidth="1"/>
    <col min="27" max="16384" width="9" style="171"/>
  </cols>
  <sheetData>
    <row r="1" spans="1:26" ht="18.75" customHeight="1" x14ac:dyDescent="0.15">
      <c r="A1" s="345" t="s">
        <v>29</v>
      </c>
      <c r="B1" s="347" t="str">
        <f>IF(記入欄!G2="","",記入欄!G2)</f>
        <v/>
      </c>
      <c r="C1" s="347"/>
      <c r="D1" s="347"/>
      <c r="E1" s="347"/>
      <c r="F1" s="347"/>
      <c r="G1" s="376" t="s">
        <v>33</v>
      </c>
      <c r="H1" s="377"/>
      <c r="I1" s="377"/>
      <c r="J1" s="378"/>
      <c r="K1" s="379" t="s">
        <v>3</v>
      </c>
      <c r="L1" s="380"/>
      <c r="M1" s="349" t="str">
        <f>IF(記入欄!G5="","",記入欄!G5)</f>
        <v/>
      </c>
      <c r="N1" s="349"/>
      <c r="O1" s="349"/>
      <c r="P1" s="372" t="s">
        <v>446</v>
      </c>
      <c r="Q1" s="373"/>
      <c r="R1" s="349" t="str">
        <f>IF(記入欄!G7="","",記入欄!G7)</f>
        <v/>
      </c>
      <c r="S1" s="349"/>
      <c r="T1" s="349"/>
      <c r="U1" s="350" t="s">
        <v>447</v>
      </c>
      <c r="V1" s="351" t="str">
        <f>IF(記入欄!G8="","",記入欄!G8)</f>
        <v/>
      </c>
      <c r="W1" s="352"/>
      <c r="X1" s="352"/>
      <c r="Y1" s="353"/>
      <c r="Z1" s="170" t="s">
        <v>0</v>
      </c>
    </row>
    <row r="2" spans="1:26" ht="13.5" customHeight="1" x14ac:dyDescent="0.15">
      <c r="A2" s="346"/>
      <c r="B2" s="348"/>
      <c r="C2" s="348"/>
      <c r="D2" s="348"/>
      <c r="E2" s="348"/>
      <c r="F2" s="348"/>
      <c r="G2" s="360" t="str">
        <f>IF(記入欄!G4="","",記入欄!G4)</f>
        <v/>
      </c>
      <c r="H2" s="361"/>
      <c r="I2" s="361"/>
      <c r="J2" s="362"/>
      <c r="K2" s="366" t="s">
        <v>2</v>
      </c>
      <c r="L2" s="367"/>
      <c r="M2" s="370" t="str">
        <f>IF(記入欄!G6="","",記入欄!G6)</f>
        <v/>
      </c>
      <c r="N2" s="370"/>
      <c r="O2" s="370"/>
      <c r="P2" s="372" t="s">
        <v>448</v>
      </c>
      <c r="Q2" s="373"/>
      <c r="R2" s="374">
        <f>集計表!R30</f>
        <v>0</v>
      </c>
      <c r="S2" s="374"/>
      <c r="T2" s="374"/>
      <c r="U2" s="350"/>
      <c r="V2" s="354"/>
      <c r="W2" s="355"/>
      <c r="X2" s="355"/>
      <c r="Y2" s="356"/>
      <c r="Z2" s="342">
        <v>6</v>
      </c>
    </row>
    <row r="3" spans="1:26" ht="13.5" customHeight="1" x14ac:dyDescent="0.15">
      <c r="A3" s="172" t="s">
        <v>30</v>
      </c>
      <c r="B3" s="344" t="str">
        <f>IF(記入欄!G3="","",記入欄!G3)</f>
        <v/>
      </c>
      <c r="C3" s="344"/>
      <c r="D3" s="344"/>
      <c r="E3" s="344"/>
      <c r="F3" s="344"/>
      <c r="G3" s="363"/>
      <c r="H3" s="364"/>
      <c r="I3" s="364"/>
      <c r="J3" s="365"/>
      <c r="K3" s="368"/>
      <c r="L3" s="369"/>
      <c r="M3" s="371"/>
      <c r="N3" s="371"/>
      <c r="O3" s="371"/>
      <c r="P3" s="372"/>
      <c r="Q3" s="373"/>
      <c r="R3" s="375"/>
      <c r="S3" s="375"/>
      <c r="T3" s="375"/>
      <c r="U3" s="350"/>
      <c r="V3" s="357"/>
      <c r="W3" s="358"/>
      <c r="X3" s="358"/>
      <c r="Y3" s="359"/>
      <c r="Z3" s="343"/>
    </row>
    <row r="4" spans="1:26" x14ac:dyDescent="0.15">
      <c r="A4" s="173" t="s">
        <v>14</v>
      </c>
      <c r="B4" s="335" t="s">
        <v>6</v>
      </c>
      <c r="C4" s="336"/>
      <c r="D4" s="336"/>
      <c r="E4" s="336"/>
      <c r="F4" s="337"/>
      <c r="G4" s="335" t="s">
        <v>7</v>
      </c>
      <c r="H4" s="336"/>
      <c r="I4" s="336"/>
      <c r="J4" s="336"/>
      <c r="K4" s="337"/>
      <c r="L4" s="335" t="s">
        <v>8</v>
      </c>
      <c r="M4" s="336"/>
      <c r="N4" s="336"/>
      <c r="O4" s="336"/>
      <c r="P4" s="337"/>
      <c r="Q4" s="335" t="s">
        <v>10</v>
      </c>
      <c r="R4" s="336"/>
      <c r="S4" s="336"/>
      <c r="T4" s="336"/>
      <c r="U4" s="337"/>
      <c r="V4" s="335" t="s">
        <v>11</v>
      </c>
      <c r="W4" s="336"/>
      <c r="X4" s="336"/>
      <c r="Y4" s="336"/>
      <c r="Z4" s="337"/>
    </row>
    <row r="5" spans="1:26" ht="14.25" x14ac:dyDescent="0.15">
      <c r="A5" s="174">
        <v>34</v>
      </c>
      <c r="B5" s="338" t="s">
        <v>15</v>
      </c>
      <c r="C5" s="339"/>
      <c r="D5" s="340"/>
      <c r="E5" s="175" t="s">
        <v>16</v>
      </c>
      <c r="F5" s="176" t="s">
        <v>17</v>
      </c>
      <c r="G5" s="338" t="s">
        <v>15</v>
      </c>
      <c r="H5" s="339"/>
      <c r="I5" s="340"/>
      <c r="J5" s="175" t="s">
        <v>16</v>
      </c>
      <c r="K5" s="176" t="s">
        <v>17</v>
      </c>
      <c r="L5" s="338" t="s">
        <v>15</v>
      </c>
      <c r="M5" s="339"/>
      <c r="N5" s="340"/>
      <c r="O5" s="175" t="s">
        <v>16</v>
      </c>
      <c r="P5" s="176" t="s">
        <v>17</v>
      </c>
      <c r="Q5" s="338" t="s">
        <v>15</v>
      </c>
      <c r="R5" s="339"/>
      <c r="S5" s="340"/>
      <c r="T5" s="175" t="s">
        <v>16</v>
      </c>
      <c r="U5" s="176" t="s">
        <v>17</v>
      </c>
      <c r="V5" s="338" t="s">
        <v>15</v>
      </c>
      <c r="W5" s="339"/>
      <c r="X5" s="340"/>
      <c r="Y5" s="175" t="s">
        <v>16</v>
      </c>
      <c r="Z5" s="176" t="s">
        <v>17</v>
      </c>
    </row>
    <row r="6" spans="1:26" x14ac:dyDescent="0.15">
      <c r="A6" s="177" t="s">
        <v>465</v>
      </c>
      <c r="B6" s="178"/>
      <c r="C6" s="12" t="s">
        <v>159</v>
      </c>
      <c r="D6" s="13"/>
      <c r="E6" s="14">
        <v>370</v>
      </c>
      <c r="F6" s="179"/>
      <c r="G6" s="180"/>
      <c r="H6" s="12" t="s">
        <v>414</v>
      </c>
      <c r="I6" s="16"/>
      <c r="J6" s="14">
        <v>820</v>
      </c>
      <c r="K6" s="179"/>
      <c r="L6" s="182"/>
      <c r="M6" s="183"/>
      <c r="N6" s="184"/>
      <c r="O6" s="185"/>
      <c r="P6" s="179"/>
      <c r="Q6" s="181"/>
      <c r="R6" s="12" t="s">
        <v>155</v>
      </c>
      <c r="S6" s="16"/>
      <c r="T6" s="14">
        <v>5000</v>
      </c>
      <c r="U6" s="179"/>
      <c r="V6" s="181"/>
      <c r="W6" s="17" t="s">
        <v>158</v>
      </c>
      <c r="X6" s="16"/>
      <c r="Y6" s="162" t="s">
        <v>285</v>
      </c>
      <c r="Z6" s="179"/>
    </row>
    <row r="7" spans="1:26" x14ac:dyDescent="0.15">
      <c r="A7" s="341" t="s">
        <v>466</v>
      </c>
      <c r="B7" s="186"/>
      <c r="C7" s="20" t="s">
        <v>153</v>
      </c>
      <c r="D7" s="21"/>
      <c r="E7" s="22">
        <v>180</v>
      </c>
      <c r="F7" s="188"/>
      <c r="G7" s="189"/>
      <c r="H7" s="24" t="s">
        <v>156</v>
      </c>
      <c r="I7" s="25"/>
      <c r="J7" s="22">
        <v>360</v>
      </c>
      <c r="K7" s="188"/>
      <c r="L7" s="192"/>
      <c r="M7" s="193"/>
      <c r="N7" s="194"/>
      <c r="O7" s="195"/>
      <c r="P7" s="188"/>
      <c r="Q7" s="191"/>
      <c r="R7" s="24" t="s">
        <v>149</v>
      </c>
      <c r="S7" s="25"/>
      <c r="T7" s="22">
        <v>4000</v>
      </c>
      <c r="U7" s="188"/>
      <c r="V7" s="191"/>
      <c r="W7" s="26" t="s">
        <v>389</v>
      </c>
      <c r="X7" s="25"/>
      <c r="Y7" s="161" t="s">
        <v>285</v>
      </c>
      <c r="Z7" s="188"/>
    </row>
    <row r="8" spans="1:26" x14ac:dyDescent="0.15">
      <c r="A8" s="341"/>
      <c r="B8" s="198"/>
      <c r="C8" s="24" t="s">
        <v>154</v>
      </c>
      <c r="D8" s="21"/>
      <c r="E8" s="161" t="s">
        <v>285</v>
      </c>
      <c r="F8" s="188"/>
      <c r="G8" s="189"/>
      <c r="H8" s="24" t="s">
        <v>415</v>
      </c>
      <c r="I8" s="25"/>
      <c r="J8" s="22">
        <v>1600</v>
      </c>
      <c r="K8" s="188"/>
      <c r="L8" s="192"/>
      <c r="M8" s="193"/>
      <c r="N8" s="194"/>
      <c r="O8" s="195"/>
      <c r="P8" s="188"/>
      <c r="Q8" s="191"/>
      <c r="R8" s="24" t="s">
        <v>288</v>
      </c>
      <c r="S8" s="25"/>
      <c r="T8" s="22">
        <v>3000</v>
      </c>
      <c r="U8" s="188"/>
      <c r="V8" s="191"/>
      <c r="W8" s="26" t="s">
        <v>142</v>
      </c>
      <c r="X8" s="25"/>
      <c r="Y8" s="161" t="s">
        <v>285</v>
      </c>
      <c r="Z8" s="188"/>
    </row>
    <row r="9" spans="1:26" x14ac:dyDescent="0.15">
      <c r="A9" s="199" t="s">
        <v>18</v>
      </c>
      <c r="B9" s="189"/>
      <c r="C9" s="24" t="s">
        <v>152</v>
      </c>
      <c r="D9" s="21"/>
      <c r="E9" s="22">
        <v>490</v>
      </c>
      <c r="F9" s="188"/>
      <c r="G9" s="189"/>
      <c r="H9" s="24" t="s">
        <v>150</v>
      </c>
      <c r="I9" s="25"/>
      <c r="J9" s="22">
        <v>400</v>
      </c>
      <c r="K9" s="188"/>
      <c r="L9" s="192"/>
      <c r="M9" s="193"/>
      <c r="N9" s="194"/>
      <c r="O9" s="195"/>
      <c r="P9" s="188"/>
      <c r="Q9" s="191"/>
      <c r="R9" s="24" t="s">
        <v>355</v>
      </c>
      <c r="S9" s="25"/>
      <c r="T9" s="22">
        <v>3250</v>
      </c>
      <c r="U9" s="188"/>
      <c r="V9" s="191"/>
      <c r="W9" s="26" t="s">
        <v>139</v>
      </c>
      <c r="X9" s="25"/>
      <c r="Y9" s="161" t="s">
        <v>285</v>
      </c>
      <c r="Z9" s="188"/>
    </row>
    <row r="10" spans="1:26" x14ac:dyDescent="0.15">
      <c r="A10" s="200"/>
      <c r="B10" s="191"/>
      <c r="C10" s="167" t="s">
        <v>151</v>
      </c>
      <c r="D10" s="21"/>
      <c r="E10" s="168" t="s">
        <v>285</v>
      </c>
      <c r="F10" s="203"/>
      <c r="G10" s="191"/>
      <c r="H10" s="165" t="s">
        <v>297</v>
      </c>
      <c r="I10" s="25"/>
      <c r="J10" s="22">
        <v>290</v>
      </c>
      <c r="K10" s="188"/>
      <c r="L10" s="192"/>
      <c r="M10" s="193"/>
      <c r="N10" s="194"/>
      <c r="O10" s="195"/>
      <c r="P10" s="188"/>
      <c r="Q10" s="191"/>
      <c r="R10" s="24" t="s">
        <v>289</v>
      </c>
      <c r="S10" s="25"/>
      <c r="T10" s="22">
        <v>2600</v>
      </c>
      <c r="U10" s="188"/>
      <c r="V10" s="191"/>
      <c r="W10" s="26" t="s">
        <v>133</v>
      </c>
      <c r="X10" s="25"/>
      <c r="Y10" s="161" t="s">
        <v>285</v>
      </c>
      <c r="Z10" s="188"/>
    </row>
    <row r="11" spans="1:26" x14ac:dyDescent="0.15">
      <c r="A11" s="204"/>
      <c r="B11" s="191"/>
      <c r="C11" s="31" t="s">
        <v>147</v>
      </c>
      <c r="D11" s="33"/>
      <c r="E11" s="29">
        <v>400</v>
      </c>
      <c r="F11" s="203"/>
      <c r="G11" s="191"/>
      <c r="H11" s="31" t="s">
        <v>416</v>
      </c>
      <c r="I11" s="32"/>
      <c r="J11" s="22">
        <v>900</v>
      </c>
      <c r="K11" s="188"/>
      <c r="L11" s="194"/>
      <c r="M11" s="194"/>
      <c r="N11" s="206"/>
      <c r="O11" s="195"/>
      <c r="P11" s="188"/>
      <c r="Q11" s="207"/>
      <c r="R11" s="24" t="s">
        <v>130</v>
      </c>
      <c r="S11" s="34"/>
      <c r="T11" s="22">
        <v>3000</v>
      </c>
      <c r="U11" s="188"/>
      <c r="V11" s="207"/>
      <c r="W11" s="26" t="s">
        <v>144</v>
      </c>
      <c r="X11" s="34"/>
      <c r="Y11" s="161" t="s">
        <v>285</v>
      </c>
      <c r="Z11" s="188"/>
    </row>
    <row r="12" spans="1:26" x14ac:dyDescent="0.15">
      <c r="A12" s="204"/>
      <c r="B12" s="191"/>
      <c r="C12" s="31" t="s">
        <v>148</v>
      </c>
      <c r="D12" s="23"/>
      <c r="E12" s="29">
        <v>300</v>
      </c>
      <c r="F12" s="203"/>
      <c r="G12" s="191"/>
      <c r="H12" s="31" t="s">
        <v>417</v>
      </c>
      <c r="I12" s="35"/>
      <c r="J12" s="22">
        <v>460</v>
      </c>
      <c r="K12" s="188"/>
      <c r="L12" s="194"/>
      <c r="M12" s="194"/>
      <c r="N12" s="212"/>
      <c r="O12" s="195"/>
      <c r="P12" s="188"/>
      <c r="Q12" s="191"/>
      <c r="R12" s="24" t="s">
        <v>127</v>
      </c>
      <c r="S12" s="25"/>
      <c r="T12" s="22">
        <v>3050</v>
      </c>
      <c r="U12" s="188"/>
      <c r="V12" s="191"/>
      <c r="W12" s="26" t="s">
        <v>123</v>
      </c>
      <c r="X12" s="25"/>
      <c r="Y12" s="161" t="s">
        <v>285</v>
      </c>
      <c r="Z12" s="188"/>
    </row>
    <row r="13" spans="1:26" x14ac:dyDescent="0.15">
      <c r="A13" s="204"/>
      <c r="B13" s="191"/>
      <c r="C13" s="31" t="s">
        <v>141</v>
      </c>
      <c r="D13" s="23"/>
      <c r="E13" s="53">
        <v>210</v>
      </c>
      <c r="F13" s="203"/>
      <c r="G13" s="191"/>
      <c r="H13" s="31" t="s">
        <v>418</v>
      </c>
      <c r="I13" s="35"/>
      <c r="J13" s="22">
        <v>1090</v>
      </c>
      <c r="K13" s="188"/>
      <c r="L13" s="194"/>
      <c r="M13" s="194"/>
      <c r="N13" s="212"/>
      <c r="O13" s="195"/>
      <c r="P13" s="188"/>
      <c r="Q13" s="191"/>
      <c r="R13" s="24" t="s">
        <v>290</v>
      </c>
      <c r="S13" s="25"/>
      <c r="T13" s="22">
        <v>2200</v>
      </c>
      <c r="U13" s="188"/>
      <c r="V13" s="191"/>
      <c r="W13" s="26" t="s">
        <v>121</v>
      </c>
      <c r="X13" s="25"/>
      <c r="Y13" s="161" t="s">
        <v>285</v>
      </c>
      <c r="Z13" s="188"/>
    </row>
    <row r="14" spans="1:26" x14ac:dyDescent="0.15">
      <c r="A14" s="204"/>
      <c r="B14" s="191"/>
      <c r="C14" s="31" t="s">
        <v>146</v>
      </c>
      <c r="D14" s="23"/>
      <c r="E14" s="22">
        <v>600</v>
      </c>
      <c r="F14" s="203"/>
      <c r="G14" s="191"/>
      <c r="H14" s="31" t="s">
        <v>140</v>
      </c>
      <c r="I14" s="35"/>
      <c r="J14" s="22">
        <v>200</v>
      </c>
      <c r="K14" s="188"/>
      <c r="L14" s="194"/>
      <c r="M14" s="194"/>
      <c r="N14" s="212"/>
      <c r="O14" s="195"/>
      <c r="P14" s="188"/>
      <c r="Q14" s="191"/>
      <c r="R14" s="24" t="s">
        <v>137</v>
      </c>
      <c r="S14" s="25"/>
      <c r="T14" s="22">
        <v>1300</v>
      </c>
      <c r="U14" s="188"/>
      <c r="V14" s="192"/>
      <c r="W14" s="193"/>
      <c r="X14" s="194"/>
      <c r="Y14" s="195"/>
      <c r="Z14" s="188"/>
    </row>
    <row r="15" spans="1:26" x14ac:dyDescent="0.15">
      <c r="A15" s="204"/>
      <c r="B15" s="191"/>
      <c r="C15" s="31" t="s">
        <v>145</v>
      </c>
      <c r="D15" s="23"/>
      <c r="E15" s="22">
        <v>460</v>
      </c>
      <c r="F15" s="203"/>
      <c r="G15" s="191"/>
      <c r="H15" s="31" t="s">
        <v>419</v>
      </c>
      <c r="I15" s="35"/>
      <c r="J15" s="22">
        <v>930</v>
      </c>
      <c r="K15" s="188"/>
      <c r="L15" s="194"/>
      <c r="M15" s="194"/>
      <c r="N15" s="212"/>
      <c r="O15" s="195"/>
      <c r="P15" s="188"/>
      <c r="Q15" s="191"/>
      <c r="R15" s="24" t="s">
        <v>135</v>
      </c>
      <c r="S15" s="25"/>
      <c r="T15" s="22">
        <v>2900</v>
      </c>
      <c r="U15" s="188"/>
      <c r="V15" s="192"/>
      <c r="W15" s="193"/>
      <c r="X15" s="194"/>
      <c r="Y15" s="195"/>
      <c r="Z15" s="188"/>
    </row>
    <row r="16" spans="1:26" x14ac:dyDescent="0.15">
      <c r="A16" s="204"/>
      <c r="B16" s="191"/>
      <c r="C16" s="31" t="s">
        <v>143</v>
      </c>
      <c r="D16" s="23"/>
      <c r="E16" s="22">
        <v>730</v>
      </c>
      <c r="F16" s="203"/>
      <c r="G16" s="191"/>
      <c r="H16" s="31" t="s">
        <v>420</v>
      </c>
      <c r="I16" s="35"/>
      <c r="J16" s="22">
        <v>970</v>
      </c>
      <c r="K16" s="188"/>
      <c r="L16" s="194"/>
      <c r="M16" s="194"/>
      <c r="N16" s="212"/>
      <c r="O16" s="195"/>
      <c r="P16" s="188"/>
      <c r="Q16" s="191"/>
      <c r="R16" s="24" t="s">
        <v>356</v>
      </c>
      <c r="S16" s="25"/>
      <c r="T16" s="22">
        <v>2300</v>
      </c>
      <c r="U16" s="188"/>
      <c r="V16" s="192"/>
      <c r="W16" s="193"/>
      <c r="X16" s="194"/>
      <c r="Y16" s="195"/>
      <c r="Z16" s="188"/>
    </row>
    <row r="17" spans="1:26" x14ac:dyDescent="0.15">
      <c r="A17" s="204"/>
      <c r="B17" s="191"/>
      <c r="C17" s="31" t="s">
        <v>126</v>
      </c>
      <c r="D17" s="38"/>
      <c r="E17" s="22">
        <v>220</v>
      </c>
      <c r="F17" s="203"/>
      <c r="G17" s="191"/>
      <c r="H17" s="31" t="s">
        <v>421</v>
      </c>
      <c r="I17" s="37"/>
      <c r="J17" s="22">
        <v>430</v>
      </c>
      <c r="K17" s="188"/>
      <c r="L17" s="194"/>
      <c r="M17" s="194"/>
      <c r="N17" s="214"/>
      <c r="O17" s="195"/>
      <c r="P17" s="188"/>
      <c r="Q17" s="311"/>
      <c r="R17" s="24" t="s">
        <v>357</v>
      </c>
      <c r="S17" s="39"/>
      <c r="T17" s="22">
        <v>3190</v>
      </c>
      <c r="U17" s="188"/>
      <c r="V17" s="216"/>
      <c r="W17" s="193"/>
      <c r="X17" s="215"/>
      <c r="Y17" s="195"/>
      <c r="Z17" s="188"/>
    </row>
    <row r="18" spans="1:26" x14ac:dyDescent="0.15">
      <c r="A18" s="204"/>
      <c r="B18" s="191"/>
      <c r="C18" s="20" t="s">
        <v>140</v>
      </c>
      <c r="D18" s="21"/>
      <c r="E18" s="22">
        <v>400</v>
      </c>
      <c r="F18" s="203"/>
      <c r="G18" s="191"/>
      <c r="H18" s="20" t="s">
        <v>422</v>
      </c>
      <c r="I18" s="25"/>
      <c r="J18" s="22">
        <v>50</v>
      </c>
      <c r="K18" s="188"/>
      <c r="L18" s="194"/>
      <c r="M18" s="194"/>
      <c r="N18" s="212"/>
      <c r="O18" s="195"/>
      <c r="P18" s="188"/>
      <c r="Q18" s="191"/>
      <c r="R18" s="24" t="s">
        <v>131</v>
      </c>
      <c r="S18" s="25"/>
      <c r="T18" s="22">
        <v>370</v>
      </c>
      <c r="U18" s="188"/>
      <c r="V18" s="192"/>
      <c r="W18" s="193"/>
      <c r="X18" s="194"/>
      <c r="Y18" s="195"/>
      <c r="Z18" s="188"/>
    </row>
    <row r="19" spans="1:26" x14ac:dyDescent="0.15">
      <c r="A19" s="204"/>
      <c r="B19" s="191"/>
      <c r="C19" s="24" t="s">
        <v>138</v>
      </c>
      <c r="D19" s="21"/>
      <c r="E19" s="22">
        <v>470</v>
      </c>
      <c r="F19" s="203"/>
      <c r="G19" s="189"/>
      <c r="H19" s="21"/>
      <c r="I19" s="25"/>
      <c r="J19" s="22"/>
      <c r="K19" s="188"/>
      <c r="L19" s="194"/>
      <c r="M19" s="194"/>
      <c r="N19" s="212"/>
      <c r="O19" s="195"/>
      <c r="P19" s="188"/>
      <c r="Q19" s="191"/>
      <c r="R19" s="24" t="s">
        <v>128</v>
      </c>
      <c r="S19" s="25"/>
      <c r="T19" s="22">
        <v>190</v>
      </c>
      <c r="U19" s="188"/>
      <c r="V19" s="192"/>
      <c r="W19" s="193"/>
      <c r="X19" s="194"/>
      <c r="Y19" s="195"/>
      <c r="Z19" s="188"/>
    </row>
    <row r="20" spans="1:26" x14ac:dyDescent="0.15">
      <c r="A20" s="217"/>
      <c r="B20" s="189"/>
      <c r="C20" s="20" t="s">
        <v>136</v>
      </c>
      <c r="D20" s="21"/>
      <c r="E20" s="22">
        <v>300</v>
      </c>
      <c r="F20" s="188"/>
      <c r="G20" s="189"/>
      <c r="H20" s="166" t="s">
        <v>122</v>
      </c>
      <c r="I20" s="25"/>
      <c r="J20" s="22"/>
      <c r="K20" s="188"/>
      <c r="L20" s="192"/>
      <c r="M20" s="193"/>
      <c r="N20" s="194"/>
      <c r="O20" s="195"/>
      <c r="P20" s="188"/>
      <c r="Q20" s="191"/>
      <c r="R20" s="21"/>
      <c r="S20" s="25"/>
      <c r="T20" s="22"/>
      <c r="U20" s="188"/>
      <c r="V20" s="192"/>
      <c r="W20" s="193"/>
      <c r="X20" s="194"/>
      <c r="Y20" s="195"/>
      <c r="Z20" s="188"/>
    </row>
    <row r="21" spans="1:26" x14ac:dyDescent="0.15">
      <c r="A21" s="204"/>
      <c r="B21" s="198"/>
      <c r="C21" s="20" t="s">
        <v>134</v>
      </c>
      <c r="D21" s="21"/>
      <c r="E21" s="22">
        <v>900</v>
      </c>
      <c r="F21" s="188"/>
      <c r="G21" s="198"/>
      <c r="H21" s="20" t="s">
        <v>124</v>
      </c>
      <c r="I21" s="25"/>
      <c r="J21" s="22">
        <v>100</v>
      </c>
      <c r="K21" s="188"/>
      <c r="L21" s="218"/>
      <c r="M21" s="193"/>
      <c r="N21" s="221"/>
      <c r="O21" s="195"/>
      <c r="P21" s="188"/>
      <c r="Q21" s="232"/>
      <c r="R21" s="85" t="s">
        <v>125</v>
      </c>
      <c r="S21" s="25"/>
      <c r="T21" s="22"/>
      <c r="U21" s="188"/>
      <c r="V21" s="218"/>
      <c r="W21" s="193"/>
      <c r="X21" s="221"/>
      <c r="Y21" s="195"/>
      <c r="Z21" s="188"/>
    </row>
    <row r="22" spans="1:26" x14ac:dyDescent="0.15">
      <c r="A22" s="222"/>
      <c r="B22" s="198"/>
      <c r="C22" s="24" t="s">
        <v>119</v>
      </c>
      <c r="D22" s="41"/>
      <c r="E22" s="22">
        <v>270</v>
      </c>
      <c r="F22" s="188"/>
      <c r="G22" s="218"/>
      <c r="H22" s="324"/>
      <c r="I22" s="125"/>
      <c r="J22" s="116"/>
      <c r="K22" s="188"/>
      <c r="L22" s="218"/>
      <c r="M22" s="193"/>
      <c r="N22" s="221"/>
      <c r="O22" s="195"/>
      <c r="P22" s="188"/>
      <c r="Q22" s="232"/>
      <c r="R22" s="24" t="s">
        <v>423</v>
      </c>
      <c r="S22" s="43"/>
      <c r="T22" s="161" t="s">
        <v>285</v>
      </c>
      <c r="U22" s="188"/>
      <c r="V22" s="218"/>
      <c r="W22" s="193"/>
      <c r="X22" s="221"/>
      <c r="Y22" s="195"/>
      <c r="Z22" s="188"/>
    </row>
    <row r="23" spans="1:26" x14ac:dyDescent="0.15">
      <c r="A23" s="222"/>
      <c r="B23" s="198"/>
      <c r="C23" s="24" t="s">
        <v>132</v>
      </c>
      <c r="D23" s="41"/>
      <c r="E23" s="22">
        <v>30</v>
      </c>
      <c r="F23" s="188"/>
      <c r="G23" s="218"/>
      <c r="H23" s="134"/>
      <c r="I23" s="125"/>
      <c r="J23" s="116"/>
      <c r="K23" s="188"/>
      <c r="L23" s="218"/>
      <c r="M23" s="193"/>
      <c r="N23" s="221"/>
      <c r="O23" s="195"/>
      <c r="P23" s="188"/>
      <c r="Q23" s="232"/>
      <c r="R23" s="21"/>
      <c r="S23" s="43"/>
      <c r="T23" s="22"/>
      <c r="U23" s="188"/>
      <c r="V23" s="218"/>
      <c r="W23" s="193"/>
      <c r="X23" s="221"/>
      <c r="Y23" s="195"/>
      <c r="Z23" s="188"/>
    </row>
    <row r="24" spans="1:26" x14ac:dyDescent="0.15">
      <c r="A24" s="204"/>
      <c r="B24" s="198"/>
      <c r="C24" s="24" t="s">
        <v>129</v>
      </c>
      <c r="D24" s="41"/>
      <c r="E24" s="22">
        <v>60</v>
      </c>
      <c r="F24" s="188"/>
      <c r="G24" s="192"/>
      <c r="H24" s="193"/>
      <c r="I24" s="220"/>
      <c r="J24" s="195"/>
      <c r="K24" s="188"/>
      <c r="L24" s="192"/>
      <c r="M24" s="193"/>
      <c r="N24" s="194"/>
      <c r="O24" s="195"/>
      <c r="P24" s="188"/>
      <c r="Q24" s="191"/>
      <c r="R24" s="85" t="s">
        <v>122</v>
      </c>
      <c r="S24" s="25"/>
      <c r="T24" s="22"/>
      <c r="U24" s="188"/>
      <c r="V24" s="192"/>
      <c r="W24" s="193"/>
      <c r="X24" s="194"/>
      <c r="Y24" s="195"/>
      <c r="Z24" s="188"/>
    </row>
    <row r="25" spans="1:26" x14ac:dyDescent="0.15">
      <c r="A25" s="204"/>
      <c r="B25" s="192"/>
      <c r="C25" s="193"/>
      <c r="D25" s="219"/>
      <c r="E25" s="195"/>
      <c r="F25" s="188"/>
      <c r="G25" s="192"/>
      <c r="H25" s="193"/>
      <c r="I25" s="220"/>
      <c r="J25" s="195"/>
      <c r="K25" s="188"/>
      <c r="L25" s="192"/>
      <c r="M25" s="193"/>
      <c r="N25" s="194"/>
      <c r="O25" s="195"/>
      <c r="P25" s="188"/>
      <c r="Q25" s="191"/>
      <c r="R25" s="24" t="s">
        <v>120</v>
      </c>
      <c r="S25" s="25"/>
      <c r="T25" s="22">
        <v>480</v>
      </c>
      <c r="U25" s="188"/>
      <c r="V25" s="192"/>
      <c r="W25" s="193"/>
      <c r="X25" s="194"/>
      <c r="Y25" s="195"/>
      <c r="Z25" s="188"/>
    </row>
    <row r="26" spans="1:26" x14ac:dyDescent="0.15">
      <c r="A26" s="204"/>
      <c r="B26" s="192"/>
      <c r="C26" s="193"/>
      <c r="D26" s="219"/>
      <c r="E26" s="195"/>
      <c r="F26" s="188"/>
      <c r="G26" s="192"/>
      <c r="H26" s="193"/>
      <c r="I26" s="220"/>
      <c r="J26" s="195"/>
      <c r="K26" s="188"/>
      <c r="L26" s="192"/>
      <c r="M26" s="193"/>
      <c r="N26" s="194"/>
      <c r="O26" s="195"/>
      <c r="P26" s="188"/>
      <c r="Q26" s="191"/>
      <c r="R26" s="24" t="s">
        <v>118</v>
      </c>
      <c r="S26" s="25"/>
      <c r="T26" s="22">
        <v>90</v>
      </c>
      <c r="U26" s="188"/>
      <c r="V26" s="192"/>
      <c r="W26" s="193"/>
      <c r="X26" s="194"/>
      <c r="Y26" s="195"/>
      <c r="Z26" s="188"/>
    </row>
    <row r="27" spans="1:26" x14ac:dyDescent="0.15">
      <c r="A27" s="204"/>
      <c r="B27" s="192"/>
      <c r="C27" s="193"/>
      <c r="D27" s="219"/>
      <c r="E27" s="195"/>
      <c r="F27" s="188"/>
      <c r="G27" s="192"/>
      <c r="H27" s="193"/>
      <c r="I27" s="220"/>
      <c r="J27" s="195"/>
      <c r="K27" s="188"/>
      <c r="L27" s="192"/>
      <c r="M27" s="193"/>
      <c r="N27" s="194"/>
      <c r="O27" s="195"/>
      <c r="P27" s="188"/>
      <c r="Q27" s="191"/>
      <c r="R27" s="24" t="s">
        <v>117</v>
      </c>
      <c r="S27" s="25"/>
      <c r="T27" s="22">
        <v>80</v>
      </c>
      <c r="U27" s="188"/>
      <c r="V27" s="192"/>
      <c r="W27" s="193"/>
      <c r="X27" s="194"/>
      <c r="Y27" s="195"/>
      <c r="Z27" s="188"/>
    </row>
    <row r="28" spans="1:26" x14ac:dyDescent="0.15">
      <c r="A28" s="204"/>
      <c r="B28" s="192"/>
      <c r="C28" s="193"/>
      <c r="D28" s="219"/>
      <c r="E28" s="195"/>
      <c r="F28" s="188"/>
      <c r="G28" s="192"/>
      <c r="H28" s="193"/>
      <c r="I28" s="220"/>
      <c r="J28" s="195"/>
      <c r="K28" s="188"/>
      <c r="L28" s="192"/>
      <c r="M28" s="193"/>
      <c r="N28" s="194"/>
      <c r="O28" s="195"/>
      <c r="P28" s="188"/>
      <c r="Q28" s="191"/>
      <c r="R28" s="20" t="s">
        <v>116</v>
      </c>
      <c r="S28" s="56"/>
      <c r="T28" s="53">
        <v>140</v>
      </c>
      <c r="U28" s="188"/>
      <c r="V28" s="192"/>
      <c r="W28" s="193"/>
      <c r="X28" s="194"/>
      <c r="Y28" s="195"/>
      <c r="Z28" s="188"/>
    </row>
    <row r="29" spans="1:26" x14ac:dyDescent="0.15">
      <c r="A29" s="204"/>
      <c r="B29" s="192"/>
      <c r="C29" s="193"/>
      <c r="D29" s="219"/>
      <c r="E29" s="195"/>
      <c r="F29" s="188"/>
      <c r="G29" s="192"/>
      <c r="H29" s="193"/>
      <c r="I29" s="220"/>
      <c r="J29" s="195"/>
      <c r="K29" s="188"/>
      <c r="L29" s="192"/>
      <c r="M29" s="193"/>
      <c r="N29" s="194"/>
      <c r="O29" s="195"/>
      <c r="P29" s="188"/>
      <c r="Q29" s="194"/>
      <c r="R29" s="192"/>
      <c r="S29" s="194"/>
      <c r="T29" s="195"/>
      <c r="U29" s="188"/>
      <c r="V29" s="192"/>
      <c r="W29" s="193"/>
      <c r="X29" s="194"/>
      <c r="Y29" s="195"/>
      <c r="Z29" s="188"/>
    </row>
    <row r="30" spans="1:26" x14ac:dyDescent="0.15">
      <c r="A30" s="204"/>
      <c r="B30" s="192"/>
      <c r="C30" s="193"/>
      <c r="D30" s="219"/>
      <c r="E30" s="195"/>
      <c r="F30" s="188"/>
      <c r="G30" s="192"/>
      <c r="H30" s="193"/>
      <c r="I30" s="220"/>
      <c r="J30" s="195"/>
      <c r="K30" s="188"/>
      <c r="L30" s="192"/>
      <c r="M30" s="193"/>
      <c r="N30" s="194"/>
      <c r="O30" s="195"/>
      <c r="P30" s="188"/>
      <c r="Q30" s="194"/>
      <c r="R30" s="192"/>
      <c r="S30" s="194"/>
      <c r="T30" s="195"/>
      <c r="U30" s="188"/>
      <c r="V30" s="192"/>
      <c r="W30" s="193"/>
      <c r="X30" s="194"/>
      <c r="Y30" s="195"/>
      <c r="Z30" s="188"/>
    </row>
    <row r="31" spans="1:26" x14ac:dyDescent="0.15">
      <c r="A31" s="204"/>
      <c r="B31" s="192"/>
      <c r="C31" s="193"/>
      <c r="D31" s="219"/>
      <c r="E31" s="195"/>
      <c r="F31" s="188"/>
      <c r="G31" s="192"/>
      <c r="H31" s="193"/>
      <c r="I31" s="220"/>
      <c r="J31" s="195"/>
      <c r="K31" s="188"/>
      <c r="L31" s="192"/>
      <c r="M31" s="193"/>
      <c r="N31" s="194"/>
      <c r="O31" s="195"/>
      <c r="P31" s="188"/>
      <c r="Q31" s="194"/>
      <c r="R31" s="192"/>
      <c r="S31" s="194"/>
      <c r="T31" s="195"/>
      <c r="U31" s="188"/>
      <c r="V31" s="192"/>
      <c r="W31" s="193"/>
      <c r="X31" s="194"/>
      <c r="Y31" s="195"/>
      <c r="Z31" s="188"/>
    </row>
    <row r="32" spans="1:26" x14ac:dyDescent="0.15">
      <c r="A32" s="204"/>
      <c r="B32" s="192"/>
      <c r="C32" s="193"/>
      <c r="D32" s="219"/>
      <c r="E32" s="195"/>
      <c r="F32" s="188"/>
      <c r="G32" s="192"/>
      <c r="H32" s="193"/>
      <c r="I32" s="220"/>
      <c r="J32" s="195"/>
      <c r="K32" s="188"/>
      <c r="L32" s="192"/>
      <c r="M32" s="193"/>
      <c r="N32" s="194"/>
      <c r="O32" s="195"/>
      <c r="P32" s="188"/>
      <c r="Q32" s="194"/>
      <c r="R32" s="192"/>
      <c r="S32" s="194"/>
      <c r="T32" s="195"/>
      <c r="U32" s="188"/>
      <c r="V32" s="192"/>
      <c r="W32" s="193"/>
      <c r="X32" s="194"/>
      <c r="Y32" s="195"/>
      <c r="Z32" s="188"/>
    </row>
    <row r="33" spans="1:26" x14ac:dyDescent="0.15">
      <c r="A33" s="204"/>
      <c r="B33" s="192"/>
      <c r="C33" s="193"/>
      <c r="D33" s="219"/>
      <c r="E33" s="195"/>
      <c r="F33" s="188"/>
      <c r="G33" s="192"/>
      <c r="H33" s="193"/>
      <c r="I33" s="220"/>
      <c r="J33" s="195"/>
      <c r="K33" s="188"/>
      <c r="L33" s="192"/>
      <c r="M33" s="193"/>
      <c r="N33" s="194"/>
      <c r="O33" s="195"/>
      <c r="P33" s="188"/>
      <c r="Q33" s="194"/>
      <c r="R33" s="192"/>
      <c r="S33" s="194"/>
      <c r="T33" s="195"/>
      <c r="U33" s="188"/>
      <c r="V33" s="192"/>
      <c r="W33" s="193"/>
      <c r="X33" s="194"/>
      <c r="Y33" s="195"/>
      <c r="Z33" s="188"/>
    </row>
    <row r="34" spans="1:26" x14ac:dyDescent="0.15">
      <c r="A34" s="204"/>
      <c r="B34" s="192"/>
      <c r="C34" s="193"/>
      <c r="D34" s="219"/>
      <c r="E34" s="195"/>
      <c r="F34" s="188"/>
      <c r="G34" s="192"/>
      <c r="H34" s="193"/>
      <c r="I34" s="220"/>
      <c r="J34" s="195"/>
      <c r="K34" s="188"/>
      <c r="L34" s="192"/>
      <c r="M34" s="193"/>
      <c r="N34" s="194"/>
      <c r="O34" s="195"/>
      <c r="P34" s="188"/>
      <c r="Q34" s="194"/>
      <c r="R34" s="192"/>
      <c r="S34" s="194"/>
      <c r="T34" s="195"/>
      <c r="U34" s="188"/>
      <c r="V34" s="192"/>
      <c r="W34" s="193"/>
      <c r="X34" s="194"/>
      <c r="Y34" s="195"/>
      <c r="Z34" s="188"/>
    </row>
    <row r="35" spans="1:26" x14ac:dyDescent="0.15">
      <c r="A35" s="204"/>
      <c r="B35" s="192"/>
      <c r="C35" s="193"/>
      <c r="D35" s="219"/>
      <c r="E35" s="195"/>
      <c r="F35" s="188"/>
      <c r="G35" s="192"/>
      <c r="H35" s="193"/>
      <c r="I35" s="220"/>
      <c r="J35" s="195"/>
      <c r="K35" s="188"/>
      <c r="L35" s="192"/>
      <c r="M35" s="193"/>
      <c r="N35" s="194"/>
      <c r="O35" s="195"/>
      <c r="P35" s="188"/>
      <c r="Q35" s="194"/>
      <c r="R35" s="192"/>
      <c r="S35" s="194"/>
      <c r="T35" s="195"/>
      <c r="U35" s="188"/>
      <c r="V35" s="192"/>
      <c r="W35" s="193"/>
      <c r="X35" s="194"/>
      <c r="Y35" s="195"/>
      <c r="Z35" s="188"/>
    </row>
    <row r="36" spans="1:26" x14ac:dyDescent="0.15">
      <c r="A36" s="204"/>
      <c r="B36" s="192"/>
      <c r="C36" s="193"/>
      <c r="D36" s="219"/>
      <c r="E36" s="195"/>
      <c r="F36" s="188"/>
      <c r="G36" s="192"/>
      <c r="H36" s="193"/>
      <c r="I36" s="220"/>
      <c r="J36" s="195"/>
      <c r="K36" s="188"/>
      <c r="L36" s="192"/>
      <c r="M36" s="193"/>
      <c r="N36" s="194"/>
      <c r="O36" s="195"/>
      <c r="P36" s="188"/>
      <c r="Q36" s="194"/>
      <c r="R36" s="192"/>
      <c r="S36" s="194"/>
      <c r="T36" s="195"/>
      <c r="U36" s="188"/>
      <c r="V36" s="192"/>
      <c r="W36" s="193"/>
      <c r="X36" s="194"/>
      <c r="Y36" s="195"/>
      <c r="Z36" s="188"/>
    </row>
    <row r="37" spans="1:26" x14ac:dyDescent="0.15">
      <c r="A37" s="204"/>
      <c r="B37" s="192"/>
      <c r="C37" s="193"/>
      <c r="D37" s="219"/>
      <c r="E37" s="195"/>
      <c r="F37" s="188"/>
      <c r="G37" s="192"/>
      <c r="H37" s="193"/>
      <c r="I37" s="220"/>
      <c r="J37" s="195"/>
      <c r="K37" s="188"/>
      <c r="L37" s="192"/>
      <c r="M37" s="193"/>
      <c r="N37" s="194"/>
      <c r="O37" s="195"/>
      <c r="P37" s="188"/>
      <c r="Q37" s="194"/>
      <c r="R37" s="192"/>
      <c r="S37" s="194"/>
      <c r="T37" s="195"/>
      <c r="U37" s="188"/>
      <c r="V37" s="192"/>
      <c r="W37" s="193"/>
      <c r="X37" s="194"/>
      <c r="Y37" s="195"/>
      <c r="Z37" s="188"/>
    </row>
    <row r="38" spans="1:26" x14ac:dyDescent="0.15">
      <c r="A38" s="204"/>
      <c r="B38" s="192"/>
      <c r="C38" s="193"/>
      <c r="D38" s="219"/>
      <c r="E38" s="195"/>
      <c r="F38" s="188"/>
      <c r="G38" s="192"/>
      <c r="H38" s="193"/>
      <c r="I38" s="220"/>
      <c r="J38" s="195"/>
      <c r="K38" s="188"/>
      <c r="L38" s="192"/>
      <c r="M38" s="193"/>
      <c r="N38" s="194"/>
      <c r="O38" s="195"/>
      <c r="P38" s="188"/>
      <c r="Q38" s="194"/>
      <c r="R38" s="192"/>
      <c r="S38" s="194"/>
      <c r="T38" s="195"/>
      <c r="U38" s="188"/>
      <c r="V38" s="192"/>
      <c r="W38" s="193"/>
      <c r="X38" s="194"/>
      <c r="Y38" s="195"/>
      <c r="Z38" s="188"/>
    </row>
    <row r="39" spans="1:26" x14ac:dyDescent="0.15">
      <c r="A39" s="204"/>
      <c r="B39" s="192"/>
      <c r="C39" s="193"/>
      <c r="D39" s="219"/>
      <c r="E39" s="195"/>
      <c r="F39" s="188"/>
      <c r="G39" s="192"/>
      <c r="H39" s="193"/>
      <c r="I39" s="220"/>
      <c r="J39" s="195"/>
      <c r="K39" s="188"/>
      <c r="L39" s="192"/>
      <c r="M39" s="193"/>
      <c r="N39" s="194"/>
      <c r="O39" s="195"/>
      <c r="P39" s="188"/>
      <c r="Q39" s="194"/>
      <c r="R39" s="192"/>
      <c r="S39" s="194"/>
      <c r="T39" s="195"/>
      <c r="U39" s="188"/>
      <c r="V39" s="192"/>
      <c r="W39" s="193"/>
      <c r="X39" s="194"/>
      <c r="Y39" s="195"/>
      <c r="Z39" s="188"/>
    </row>
    <row r="40" spans="1:26" x14ac:dyDescent="0.15">
      <c r="A40" s="204"/>
      <c r="B40" s="192"/>
      <c r="C40" s="193"/>
      <c r="D40" s="219"/>
      <c r="E40" s="195"/>
      <c r="F40" s="188"/>
      <c r="G40" s="192"/>
      <c r="H40" s="193"/>
      <c r="I40" s="220"/>
      <c r="J40" s="195"/>
      <c r="K40" s="188"/>
      <c r="L40" s="192"/>
      <c r="M40" s="193"/>
      <c r="N40" s="194"/>
      <c r="O40" s="195"/>
      <c r="P40" s="188"/>
      <c r="Q40" s="194"/>
      <c r="R40" s="192"/>
      <c r="S40" s="194"/>
      <c r="T40" s="195"/>
      <c r="U40" s="188"/>
      <c r="V40" s="192"/>
      <c r="W40" s="193"/>
      <c r="X40" s="194"/>
      <c r="Y40" s="195"/>
      <c r="Z40" s="188"/>
    </row>
    <row r="41" spans="1:26" x14ac:dyDescent="0.15">
      <c r="A41" s="204"/>
      <c r="B41" s="192"/>
      <c r="C41" s="193"/>
      <c r="D41" s="219"/>
      <c r="E41" s="195"/>
      <c r="F41" s="188"/>
      <c r="G41" s="192"/>
      <c r="H41" s="193"/>
      <c r="I41" s="220"/>
      <c r="J41" s="195"/>
      <c r="K41" s="188"/>
      <c r="L41" s="192"/>
      <c r="M41" s="193"/>
      <c r="N41" s="194"/>
      <c r="O41" s="195"/>
      <c r="P41" s="188"/>
      <c r="Q41" s="194"/>
      <c r="R41" s="192"/>
      <c r="S41" s="194"/>
      <c r="T41" s="195"/>
      <c r="U41" s="188"/>
      <c r="V41" s="192"/>
      <c r="W41" s="193"/>
      <c r="X41" s="194"/>
      <c r="Y41" s="195"/>
      <c r="Z41" s="188"/>
    </row>
    <row r="42" spans="1:26" x14ac:dyDescent="0.15">
      <c r="A42" s="204"/>
      <c r="B42" s="192"/>
      <c r="C42" s="193"/>
      <c r="D42" s="219"/>
      <c r="E42" s="195"/>
      <c r="F42" s="188"/>
      <c r="G42" s="192"/>
      <c r="H42" s="193"/>
      <c r="I42" s="220"/>
      <c r="J42" s="195"/>
      <c r="K42" s="188"/>
      <c r="L42" s="192"/>
      <c r="M42" s="193"/>
      <c r="N42" s="194"/>
      <c r="O42" s="195"/>
      <c r="P42" s="188"/>
      <c r="Q42" s="194"/>
      <c r="R42" s="192"/>
      <c r="S42" s="194"/>
      <c r="T42" s="195"/>
      <c r="U42" s="188"/>
      <c r="V42" s="192"/>
      <c r="W42" s="193"/>
      <c r="X42" s="194"/>
      <c r="Y42" s="195"/>
      <c r="Z42" s="188"/>
    </row>
    <row r="43" spans="1:26" x14ac:dyDescent="0.15">
      <c r="A43" s="204"/>
      <c r="B43" s="192"/>
      <c r="C43" s="193"/>
      <c r="D43" s="219"/>
      <c r="E43" s="195"/>
      <c r="F43" s="188"/>
      <c r="G43" s="192"/>
      <c r="H43" s="193"/>
      <c r="I43" s="220"/>
      <c r="J43" s="195"/>
      <c r="K43" s="188"/>
      <c r="L43" s="192"/>
      <c r="M43" s="193"/>
      <c r="N43" s="194"/>
      <c r="O43" s="195"/>
      <c r="P43" s="188"/>
      <c r="Q43" s="194"/>
      <c r="R43" s="192"/>
      <c r="S43" s="194"/>
      <c r="T43" s="195"/>
      <c r="U43" s="188"/>
      <c r="V43" s="192"/>
      <c r="W43" s="193"/>
      <c r="X43" s="194"/>
      <c r="Y43" s="195"/>
      <c r="Z43" s="188"/>
    </row>
    <row r="44" spans="1:26" x14ac:dyDescent="0.15">
      <c r="A44" s="204"/>
      <c r="B44" s="192"/>
      <c r="C44" s="193"/>
      <c r="D44" s="219"/>
      <c r="E44" s="195"/>
      <c r="F44" s="188"/>
      <c r="G44" s="192"/>
      <c r="H44" s="193"/>
      <c r="I44" s="220"/>
      <c r="J44" s="195"/>
      <c r="K44" s="188"/>
      <c r="L44" s="192"/>
      <c r="M44" s="193"/>
      <c r="N44" s="194"/>
      <c r="O44" s="195"/>
      <c r="P44" s="188"/>
      <c r="Q44" s="194"/>
      <c r="R44" s="192"/>
      <c r="S44" s="194"/>
      <c r="T44" s="195"/>
      <c r="U44" s="188"/>
      <c r="V44" s="192"/>
      <c r="W44" s="193"/>
      <c r="X44" s="194"/>
      <c r="Y44" s="195"/>
      <c r="Z44" s="188"/>
    </row>
    <row r="45" spans="1:26" x14ac:dyDescent="0.15">
      <c r="A45" s="204"/>
      <c r="B45" s="216"/>
      <c r="C45" s="193"/>
      <c r="D45" s="194"/>
      <c r="E45" s="195"/>
      <c r="F45" s="188"/>
      <c r="G45" s="194"/>
      <c r="H45" s="193"/>
      <c r="I45" s="194"/>
      <c r="J45" s="195"/>
      <c r="K45" s="188"/>
      <c r="L45" s="194"/>
      <c r="M45" s="193"/>
      <c r="N45" s="194"/>
      <c r="O45" s="195"/>
      <c r="P45" s="188"/>
      <c r="Q45" s="194"/>
      <c r="R45" s="192"/>
      <c r="S45" s="194"/>
      <c r="T45" s="195"/>
      <c r="U45" s="188"/>
      <c r="V45" s="192"/>
      <c r="W45" s="193"/>
      <c r="X45" s="194"/>
      <c r="Y45" s="195"/>
      <c r="Z45" s="188"/>
    </row>
    <row r="46" spans="1:26" x14ac:dyDescent="0.15">
      <c r="A46" s="204"/>
      <c r="B46" s="193"/>
      <c r="C46" s="193"/>
      <c r="D46" s="193"/>
      <c r="E46" s="195"/>
      <c r="F46" s="188"/>
      <c r="G46" s="193"/>
      <c r="H46" s="193"/>
      <c r="I46" s="193"/>
      <c r="J46" s="195"/>
      <c r="K46" s="188"/>
      <c r="L46" s="193"/>
      <c r="M46" s="193"/>
      <c r="N46" s="193"/>
      <c r="O46" s="195"/>
      <c r="P46" s="188"/>
      <c r="Q46" s="194"/>
      <c r="R46" s="192"/>
      <c r="S46" s="194"/>
      <c r="T46" s="195"/>
      <c r="U46" s="188"/>
      <c r="V46" s="192"/>
      <c r="W46" s="193"/>
      <c r="X46" s="194"/>
      <c r="Y46" s="195"/>
      <c r="Z46" s="188"/>
    </row>
    <row r="47" spans="1:26" x14ac:dyDescent="0.15">
      <c r="A47" s="204"/>
      <c r="B47" s="192"/>
      <c r="C47" s="193"/>
      <c r="D47" s="219"/>
      <c r="E47" s="195"/>
      <c r="F47" s="188"/>
      <c r="G47" s="192"/>
      <c r="H47" s="193"/>
      <c r="I47" s="220"/>
      <c r="J47" s="195"/>
      <c r="K47" s="188"/>
      <c r="L47" s="192"/>
      <c r="M47" s="193"/>
      <c r="N47" s="194"/>
      <c r="O47" s="195"/>
      <c r="P47" s="188"/>
      <c r="Q47" s="194"/>
      <c r="R47" s="192"/>
      <c r="S47" s="194"/>
      <c r="T47" s="195"/>
      <c r="U47" s="188"/>
      <c r="V47" s="192"/>
      <c r="W47" s="193"/>
      <c r="X47" s="194"/>
      <c r="Y47" s="195"/>
      <c r="Z47" s="188"/>
    </row>
    <row r="48" spans="1:26" x14ac:dyDescent="0.15">
      <c r="A48" s="204"/>
      <c r="B48" s="192"/>
      <c r="C48" s="193"/>
      <c r="D48" s="219"/>
      <c r="E48" s="195"/>
      <c r="F48" s="188"/>
      <c r="G48" s="192"/>
      <c r="H48" s="193"/>
      <c r="I48" s="220"/>
      <c r="J48" s="195"/>
      <c r="K48" s="188"/>
      <c r="L48" s="192"/>
      <c r="M48" s="193"/>
      <c r="N48" s="194"/>
      <c r="O48" s="195"/>
      <c r="P48" s="188"/>
      <c r="Q48" s="194"/>
      <c r="R48" s="192"/>
      <c r="S48" s="194"/>
      <c r="T48" s="195"/>
      <c r="U48" s="188"/>
      <c r="V48" s="192"/>
      <c r="W48" s="193"/>
      <c r="X48" s="194"/>
      <c r="Y48" s="195"/>
      <c r="Z48" s="188"/>
    </row>
    <row r="49" spans="1:26" x14ac:dyDescent="0.15">
      <c r="A49" s="204"/>
      <c r="B49" s="192"/>
      <c r="C49" s="193"/>
      <c r="D49" s="219"/>
      <c r="E49" s="195"/>
      <c r="F49" s="188"/>
      <c r="G49" s="192"/>
      <c r="H49" s="193"/>
      <c r="I49" s="220"/>
      <c r="J49" s="195"/>
      <c r="K49" s="188"/>
      <c r="L49" s="192"/>
      <c r="M49" s="193"/>
      <c r="N49" s="194"/>
      <c r="O49" s="195"/>
      <c r="P49" s="188"/>
      <c r="Q49" s="194"/>
      <c r="R49" s="192"/>
      <c r="S49" s="194"/>
      <c r="T49" s="195"/>
      <c r="U49" s="188"/>
      <c r="V49" s="192"/>
      <c r="W49" s="193"/>
      <c r="X49" s="194"/>
      <c r="Y49" s="195"/>
      <c r="Z49" s="188"/>
    </row>
    <row r="50" spans="1:26" x14ac:dyDescent="0.15">
      <c r="A50" s="217"/>
      <c r="B50" s="192"/>
      <c r="C50" s="193"/>
      <c r="D50" s="219"/>
      <c r="E50" s="195"/>
      <c r="F50" s="188"/>
      <c r="G50" s="192"/>
      <c r="H50" s="193"/>
      <c r="I50" s="220"/>
      <c r="J50" s="195"/>
      <c r="K50" s="188"/>
      <c r="L50" s="192"/>
      <c r="M50" s="193"/>
      <c r="N50" s="194"/>
      <c r="O50" s="195"/>
      <c r="P50" s="188"/>
      <c r="Q50" s="194"/>
      <c r="R50" s="192"/>
      <c r="S50" s="194"/>
      <c r="T50" s="195"/>
      <c r="U50" s="188"/>
      <c r="V50" s="192"/>
      <c r="W50" s="193"/>
      <c r="X50" s="194"/>
      <c r="Y50" s="195"/>
      <c r="Z50" s="188"/>
    </row>
    <row r="51" spans="1:26" x14ac:dyDescent="0.15">
      <c r="A51" s="204"/>
      <c r="B51" s="192"/>
      <c r="C51" s="193"/>
      <c r="D51" s="219"/>
      <c r="E51" s="195"/>
      <c r="F51" s="188"/>
      <c r="G51" s="192"/>
      <c r="H51" s="193"/>
      <c r="I51" s="220"/>
      <c r="J51" s="195"/>
      <c r="K51" s="188"/>
      <c r="L51" s="192"/>
      <c r="M51" s="193"/>
      <c r="N51" s="194"/>
      <c r="O51" s="195"/>
      <c r="P51" s="188"/>
      <c r="Q51" s="194"/>
      <c r="R51" s="192"/>
      <c r="S51" s="194"/>
      <c r="T51" s="195"/>
      <c r="U51" s="188"/>
      <c r="V51" s="192"/>
      <c r="W51" s="193"/>
      <c r="X51" s="194"/>
      <c r="Y51" s="195"/>
      <c r="Z51" s="188"/>
    </row>
    <row r="52" spans="1:26" x14ac:dyDescent="0.15">
      <c r="A52" s="223">
        <f>SUM(F54,K54,P54,U54,Z54)</f>
        <v>0</v>
      </c>
      <c r="B52" s="192"/>
      <c r="C52" s="193"/>
      <c r="D52" s="219"/>
      <c r="E52" s="195"/>
      <c r="F52" s="188"/>
      <c r="G52" s="192"/>
      <c r="H52" s="193"/>
      <c r="I52" s="220"/>
      <c r="J52" s="195"/>
      <c r="K52" s="188"/>
      <c r="L52" s="192"/>
      <c r="M52" s="193"/>
      <c r="N52" s="194"/>
      <c r="O52" s="195"/>
      <c r="P52" s="188"/>
      <c r="Q52" s="194"/>
      <c r="R52" s="192"/>
      <c r="S52" s="194"/>
      <c r="T52" s="195"/>
      <c r="U52" s="188"/>
      <c r="V52" s="192"/>
      <c r="W52" s="193"/>
      <c r="X52" s="194"/>
      <c r="Y52" s="195"/>
      <c r="Z52" s="188"/>
    </row>
    <row r="53" spans="1:26" x14ac:dyDescent="0.15">
      <c r="A53" s="204"/>
      <c r="B53" s="192"/>
      <c r="C53" s="193"/>
      <c r="D53" s="219"/>
      <c r="E53" s="195"/>
      <c r="F53" s="188"/>
      <c r="G53" s="192"/>
      <c r="H53" s="193"/>
      <c r="I53" s="220"/>
      <c r="J53" s="195"/>
      <c r="K53" s="188"/>
      <c r="L53" s="192"/>
      <c r="M53" s="193"/>
      <c r="N53" s="194"/>
      <c r="O53" s="195"/>
      <c r="P53" s="188"/>
      <c r="Q53" s="194"/>
      <c r="R53" s="192"/>
      <c r="S53" s="194"/>
      <c r="T53" s="195"/>
      <c r="U53" s="188"/>
      <c r="V53" s="192"/>
      <c r="W53" s="193"/>
      <c r="X53" s="194"/>
      <c r="Y53" s="195"/>
      <c r="Z53" s="188"/>
    </row>
    <row r="54" spans="1:26" x14ac:dyDescent="0.15">
      <c r="A54" s="224">
        <f>SUM(E54,J54,O54,T54,Y54)</f>
        <v>52130</v>
      </c>
      <c r="B54" s="189"/>
      <c r="C54" s="225" t="s">
        <v>5</v>
      </c>
      <c r="D54" s="226"/>
      <c r="E54" s="227">
        <f>SUM(E6:E24)</f>
        <v>6390</v>
      </c>
      <c r="F54" s="228" t="str">
        <f>IF((COUNT(F6:F24)=0),"",SUM(F6:F24))</f>
        <v/>
      </c>
      <c r="G54" s="189"/>
      <c r="H54" s="225" t="s">
        <v>5</v>
      </c>
      <c r="I54" s="229"/>
      <c r="J54" s="227">
        <f>SUM(J6:J21)</f>
        <v>8600</v>
      </c>
      <c r="K54" s="228" t="str">
        <f>IF((COUNT(K6:K23)=0),"",SUM(K6:K23))</f>
        <v/>
      </c>
      <c r="L54" s="189"/>
      <c r="M54" s="187"/>
      <c r="N54" s="191"/>
      <c r="O54" s="230"/>
      <c r="P54" s="231"/>
      <c r="Q54" s="191"/>
      <c r="R54" s="233" t="s">
        <v>5</v>
      </c>
      <c r="S54" s="191"/>
      <c r="T54" s="227">
        <f>SUM(T6:T28)</f>
        <v>37140</v>
      </c>
      <c r="U54" s="228" t="str">
        <f>IF((COUNT(U6:U28)=0),"",SUM(U6:U28))</f>
        <v/>
      </c>
      <c r="V54" s="189"/>
      <c r="W54" s="225"/>
      <c r="X54" s="191"/>
      <c r="Y54" s="227"/>
      <c r="Z54" s="228"/>
    </row>
    <row r="55" spans="1:26" x14ac:dyDescent="0.15">
      <c r="A55" s="234"/>
      <c r="B55" s="242"/>
      <c r="C55" s="236"/>
      <c r="D55" s="260"/>
      <c r="E55" s="238"/>
      <c r="F55" s="261"/>
      <c r="G55" s="242"/>
      <c r="H55" s="236"/>
      <c r="I55" s="262"/>
      <c r="J55" s="238"/>
      <c r="K55" s="261"/>
      <c r="L55" s="242"/>
      <c r="M55" s="236"/>
      <c r="N55" s="263"/>
      <c r="O55" s="238"/>
      <c r="P55" s="261"/>
      <c r="Q55" s="263"/>
      <c r="R55" s="242"/>
      <c r="S55" s="263"/>
      <c r="T55" s="238"/>
      <c r="U55" s="261"/>
      <c r="V55" s="242"/>
      <c r="W55" s="236"/>
      <c r="X55" s="263"/>
      <c r="Y55" s="238"/>
      <c r="Z55" s="261"/>
    </row>
    <row r="56" spans="1:26" x14ac:dyDescent="0.15">
      <c r="A56" s="264" t="s">
        <v>1</v>
      </c>
      <c r="B56" s="265"/>
      <c r="C56" s="265"/>
      <c r="D56" s="266"/>
      <c r="E56" s="267"/>
      <c r="F56" s="268"/>
      <c r="G56" s="265"/>
      <c r="H56" s="265"/>
      <c r="I56" s="266"/>
      <c r="J56" s="267"/>
      <c r="K56" s="268"/>
      <c r="L56" s="265"/>
      <c r="M56" s="265"/>
      <c r="N56" s="265"/>
      <c r="O56" s="267"/>
      <c r="P56" s="268"/>
      <c r="Q56" s="265"/>
      <c r="R56" s="265"/>
      <c r="S56" s="265"/>
      <c r="T56" s="267"/>
      <c r="U56" s="268"/>
      <c r="V56" s="265"/>
      <c r="W56" s="265"/>
      <c r="X56" s="265"/>
      <c r="Y56" s="267"/>
      <c r="Z56" s="268"/>
    </row>
    <row r="57" spans="1:26" x14ac:dyDescent="0.15">
      <c r="A57" s="332" t="s">
        <v>373</v>
      </c>
      <c r="B57" s="332"/>
      <c r="C57" s="332"/>
      <c r="D57" s="332"/>
      <c r="E57" s="332"/>
      <c r="F57" s="332"/>
      <c r="G57" s="332"/>
      <c r="H57" s="332"/>
      <c r="I57" s="332"/>
      <c r="J57" s="332"/>
      <c r="K57" s="332"/>
      <c r="L57" s="332"/>
      <c r="M57" s="332"/>
      <c r="N57" s="332"/>
      <c r="O57" s="332"/>
      <c r="P57" s="332"/>
      <c r="Q57" s="332"/>
      <c r="R57" s="332"/>
      <c r="S57" s="332"/>
      <c r="T57" s="332"/>
      <c r="U57" s="332"/>
      <c r="V57" s="332"/>
      <c r="W57" s="285" t="s">
        <v>663</v>
      </c>
      <c r="X57" s="269"/>
      <c r="Y57" s="270"/>
      <c r="Z57" s="271" t="s">
        <v>34</v>
      </c>
    </row>
    <row r="58" spans="1:26" x14ac:dyDescent="0.15">
      <c r="A58" s="333" t="s">
        <v>374</v>
      </c>
      <c r="B58" s="333"/>
      <c r="C58" s="333"/>
      <c r="D58" s="333"/>
      <c r="E58" s="333"/>
      <c r="F58" s="333"/>
      <c r="G58" s="333"/>
      <c r="H58" s="333"/>
      <c r="I58" s="333"/>
      <c r="J58" s="333"/>
      <c r="K58" s="333"/>
      <c r="L58" s="333"/>
      <c r="M58" s="333"/>
      <c r="N58" s="333"/>
      <c r="O58" s="333"/>
      <c r="P58" s="333"/>
      <c r="Q58" s="333"/>
      <c r="R58" s="333"/>
      <c r="S58" s="333"/>
      <c r="T58" s="333"/>
      <c r="U58" s="333"/>
      <c r="V58" s="333"/>
      <c r="W58" s="285" t="s">
        <v>664</v>
      </c>
      <c r="X58" s="272"/>
      <c r="Y58" s="273"/>
      <c r="Z58" s="274"/>
    </row>
    <row r="59" spans="1:26" x14ac:dyDescent="0.15">
      <c r="A59" s="333" t="s">
        <v>28</v>
      </c>
      <c r="B59" s="334"/>
      <c r="C59" s="334"/>
      <c r="D59" s="334"/>
      <c r="E59" s="334"/>
      <c r="F59" s="334"/>
      <c r="G59" s="334"/>
      <c r="H59" s="334"/>
      <c r="I59" s="334"/>
      <c r="J59" s="334"/>
      <c r="K59" s="334"/>
      <c r="L59" s="334"/>
      <c r="M59" s="334"/>
      <c r="N59" s="334"/>
      <c r="O59" s="334"/>
      <c r="P59" s="334"/>
      <c r="Q59" s="334"/>
      <c r="R59" s="334"/>
      <c r="S59" s="334"/>
      <c r="T59" s="334"/>
      <c r="U59" s="334"/>
      <c r="V59" s="334"/>
      <c r="W59" s="273"/>
      <c r="X59" s="273"/>
      <c r="Y59" s="273"/>
      <c r="Z59" s="275"/>
    </row>
    <row r="60" spans="1:26" x14ac:dyDescent="0.15">
      <c r="A60" s="333" t="s">
        <v>294</v>
      </c>
      <c r="B60" s="334"/>
      <c r="C60" s="334"/>
      <c r="D60" s="334"/>
      <c r="E60" s="334"/>
      <c r="F60" s="334"/>
      <c r="G60" s="334"/>
      <c r="H60" s="334"/>
      <c r="I60" s="334"/>
      <c r="J60" s="334"/>
      <c r="K60" s="334"/>
      <c r="L60" s="334"/>
      <c r="M60" s="334"/>
      <c r="N60" s="334"/>
      <c r="O60" s="334"/>
      <c r="P60" s="334"/>
      <c r="Q60" s="334"/>
      <c r="R60" s="334"/>
      <c r="S60" s="334"/>
      <c r="T60" s="334"/>
      <c r="U60" s="334"/>
      <c r="V60" s="334"/>
      <c r="W60" s="273"/>
      <c r="X60" s="273"/>
      <c r="Y60" s="273"/>
      <c r="Z60" s="275"/>
    </row>
  </sheetData>
  <sheetProtection algorithmName="SHA-512" hashValue="oezZWQbnegYaJkOe0LNq4sNpuyUBBuY2SxtbPQYOTGo0Tef5KrCeGRjy9nOchVdIz7fxmpHp0x0DFqeZl4gntg==" saltValue="vLA8AKcj0qvM3ZqRXt18MA==" spinCount="100000" sheet="1" objects="1" scenarios="1"/>
  <mergeCells count="31">
    <mergeCell ref="A1:A2"/>
    <mergeCell ref="B1:F2"/>
    <mergeCell ref="G1:J1"/>
    <mergeCell ref="K1:L1"/>
    <mergeCell ref="M1:O1"/>
    <mergeCell ref="R1:T1"/>
    <mergeCell ref="U1:U3"/>
    <mergeCell ref="V1:Y3"/>
    <mergeCell ref="G2:J3"/>
    <mergeCell ref="K2:L3"/>
    <mergeCell ref="M2:O3"/>
    <mergeCell ref="P2:Q3"/>
    <mergeCell ref="R2:T3"/>
    <mergeCell ref="P1:Q1"/>
    <mergeCell ref="Z2:Z3"/>
    <mergeCell ref="B3:F3"/>
    <mergeCell ref="B4:F4"/>
    <mergeCell ref="G4:K4"/>
    <mergeCell ref="L4:P4"/>
    <mergeCell ref="Q4:U4"/>
    <mergeCell ref="V4:Z4"/>
    <mergeCell ref="A57:V57"/>
    <mergeCell ref="A58:V58"/>
    <mergeCell ref="A59:V59"/>
    <mergeCell ref="A60:V60"/>
    <mergeCell ref="B5:D5"/>
    <mergeCell ref="G5:I5"/>
    <mergeCell ref="L5:N5"/>
    <mergeCell ref="Q5:S5"/>
    <mergeCell ref="V5:X5"/>
    <mergeCell ref="A7:A8"/>
  </mergeCells>
  <phoneticPr fontId="4"/>
  <dataValidations count="4">
    <dataValidation imeMode="disabled" allowBlank="1" showInputMessage="1" showErrorMessage="1" errorTitle="入力エラー" error="入力された部数は販売店の持ち部数を超えています。_x000a_表示部数以下の数字を入力して下さい。" sqref="F45:F53" xr:uid="{52B41F33-CED1-4A3D-BC90-88C5C8E4E1D3}"/>
    <dataValidation type="whole" imeMode="disabled" allowBlank="1" showInputMessage="1" showErrorMessage="1" sqref="F7 Z7:Z10" xr:uid="{7171D1FF-1465-4911-851A-EEF8A6F879A3}">
      <formula1>0</formula1>
      <formula2>0</formula2>
    </dataValidation>
    <dataValidation type="whole" imeMode="disabled" allowBlank="1" showInputMessage="1" showErrorMessage="1" sqref="U13" xr:uid="{1C2F8F3D-E773-4F63-A049-931072650250}">
      <formula1>0</formula1>
      <formula2>T12</formula2>
    </dataValidation>
    <dataValidation type="whole" imeMode="disabled" allowBlank="1" showErrorMessage="1" errorTitle="入力エラー" error="入力された部数は販売店の持ち部数を超えています。_x000a_表示部数以下の数字を入力して下さい。" sqref="U6:U12 K6:K10 P6 F6 F8:F10 Z6" xr:uid="{0154B364-E52B-4FE4-AC53-594AC22A5078}">
      <formula1>0</formula1>
      <formula2>E6</formula2>
    </dataValidation>
  </dataValidations>
  <printOptions horizontalCentered="1" verticalCentered="1"/>
  <pageMargins left="0.19685039370078741" right="0" top="0" bottom="0.19685039370078741" header="0" footer="0"/>
  <pageSetup paperSize="12" scale="88" orientation="landscape" r:id="rId1"/>
  <ignoredErrors>
    <ignoredError sqref="V1 R1:R2 M1:M2 G2 B1 B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vt:i4>
      </vt:variant>
    </vt:vector>
  </HeadingPairs>
  <TitlesOfParts>
    <vt:vector size="19" baseType="lpstr">
      <vt:lpstr>目次</vt:lpstr>
      <vt:lpstr>記入欄</vt:lpstr>
      <vt:lpstr>集計表</vt:lpstr>
      <vt:lpstr>1</vt:lpstr>
      <vt:lpstr>2</vt:lpstr>
      <vt:lpstr>3</vt:lpstr>
      <vt:lpstr>4</vt:lpstr>
      <vt:lpstr>5</vt:lpstr>
      <vt:lpstr>6</vt:lpstr>
      <vt:lpstr>7</vt:lpstr>
      <vt:lpstr>8</vt:lpstr>
      <vt:lpstr>9</vt:lpstr>
      <vt:lpstr>10</vt:lpstr>
      <vt:lpstr>11</vt:lpstr>
      <vt:lpstr>12</vt:lpstr>
      <vt:lpstr>13</vt:lpstr>
      <vt:lpstr>'11'!Print_Area</vt:lpstr>
      <vt:lpstr>'12'!Print_Area</vt:lpstr>
      <vt:lpstr>'13'!Print_Area</vt:lpstr>
    </vt:vector>
  </TitlesOfParts>
  <Company>株式会社スペースチャート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システム部</dc:creator>
  <cp:lastModifiedBy>masato</cp:lastModifiedBy>
  <cp:lastPrinted>2022-07-22T10:12:02Z</cp:lastPrinted>
  <dcterms:created xsi:type="dcterms:W3CDTF">2013-01-24T01:19:09Z</dcterms:created>
  <dcterms:modified xsi:type="dcterms:W3CDTF">2023-07-22T02:10:59Z</dcterms:modified>
</cp:coreProperties>
</file>